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1考试考务费" sheetId="2" r:id="rId1"/>
    <sheet name="2老龄事业发展项目" sheetId="3" r:id="rId2"/>
    <sheet name="3驻村体检" sheetId="4" r:id="rId3"/>
    <sheet name="4卫健宣传" sheetId="5" r:id="rId4"/>
    <sheet name="5走进凉都" sheetId="6" r:id="rId5"/>
    <sheet name="6创卫" sheetId="7" r:id="rId6"/>
    <sheet name="7医改" sheetId="9" r:id="rId7"/>
    <sheet name="8医政" sheetId="8" r:id="rId8"/>
    <sheet name="9妇幼" sheetId="10" r:id="rId9"/>
    <sheet name="10健扶经费" sheetId="11" r:id="rId10"/>
    <sheet name="11小药箱" sheetId="12" r:id="rId11"/>
    <sheet name="12基药补助" sheetId="13" r:id="rId12"/>
    <sheet name="13村医补助" sheetId="14" r:id="rId13"/>
    <sheet name="14基卫经费" sheetId="27" r:id="rId14"/>
    <sheet name="15基卫补助" sheetId="15" r:id="rId15"/>
    <sheet name="16山地救援" sheetId="26" r:id="rId16"/>
    <sheet name="17重卫应急" sheetId="28" r:id="rId17"/>
    <sheet name="18麻风补助" sheetId="29" r:id="rId18"/>
    <sheet name="19中医论坛" sheetId="18" r:id="rId19"/>
    <sheet name="20独子费" sheetId="21" r:id="rId20"/>
    <sheet name="21公益金" sheetId="20" r:id="rId21"/>
    <sheet name="22利导补助" sheetId="19" r:id="rId22"/>
    <sheet name="23手术补助" sheetId="23" r:id="rId23"/>
    <sheet name="24孕优补助" sheetId="25" r:id="rId24"/>
  </sheets>
  <definedNames>
    <definedName name="_xlnm.Print_Area" localSheetId="0">'1考试考务费'!$A$1:$J$24</definedName>
    <definedName name="_xlnm.Print_Area" localSheetId="1">'2老龄事业发展项目'!$A$1:$J$21</definedName>
    <definedName name="_xlnm.Print_Area" localSheetId="2">'3驻村体检'!$A$1:$J$21</definedName>
    <definedName name="_xlnm.Print_Area" localSheetId="3">'4卫健宣传'!$A$1:$J$21</definedName>
    <definedName name="_xlnm.Print_Area" localSheetId="5">'6创卫'!$A$1:$J$24</definedName>
    <definedName name="_xlnm.Print_Area" localSheetId="8">'9妇幼'!$A$1:$J$21</definedName>
    <definedName name="_xlnm.Print_Area" localSheetId="9">'10健扶经费'!$A$1:$J$21</definedName>
    <definedName name="_xlnm.Print_Area" localSheetId="10">'11小药箱'!$A$1:$J$21</definedName>
    <definedName name="_xlnm.Print_Area" localSheetId="11">'12基药补助'!$A$1:$J$21</definedName>
    <definedName name="_xlnm.Print_Area" localSheetId="12">'13村医补助'!$A$1:$J$22</definedName>
    <definedName name="_xlnm.Print_Area" localSheetId="18">'19中医论坛'!$A$1:$J$25</definedName>
    <definedName name="_xlnm.Print_Area" localSheetId="21">'22利导补助'!$A$1:$J$27</definedName>
    <definedName name="_xlnm.Print_Area" localSheetId="20">'21公益金'!$A$1:$J$21</definedName>
    <definedName name="_xlnm.Print_Area" localSheetId="19">'20独子费'!$A$1:$J$21</definedName>
    <definedName name="_xlnm.Print_Area" localSheetId="22">'23手术补助'!$A$1:$J$22</definedName>
    <definedName name="_xlnm.Print_Area" localSheetId="23">'24孕优补助'!$A$1:$J$21</definedName>
    <definedName name="_xlnm.Print_Area" localSheetId="15">'16山地救援'!$A$1:$J$22</definedName>
  </definedNames>
  <calcPr calcId="144525" concurrentCalc="0"/>
</workbook>
</file>

<file path=xl/sharedStrings.xml><?xml version="1.0" encoding="utf-8"?>
<sst xmlns="http://schemas.openxmlformats.org/spreadsheetml/2006/main" count="1950" uniqueCount="297">
  <si>
    <t>项目支出绩效自评表</t>
  </si>
  <si>
    <t>单位（盖章）：</t>
  </si>
  <si>
    <t>项目负责人：吴新文</t>
  </si>
  <si>
    <t>联系方式：8320950</t>
  </si>
  <si>
    <t>项目资金
（万元）</t>
  </si>
  <si>
    <t>项目名称：考试考务费</t>
  </si>
  <si>
    <t>资金来源</t>
  </si>
  <si>
    <t>年初预算数</t>
  </si>
  <si>
    <t>调整预算数</t>
  </si>
  <si>
    <t>决算数</t>
  </si>
  <si>
    <t>预算执行率</t>
  </si>
  <si>
    <t>分值</t>
  </si>
  <si>
    <t>单位自评得分</t>
  </si>
  <si>
    <t>财政审核评分</t>
  </si>
  <si>
    <t>项目资金总额</t>
  </si>
  <si>
    <t>1.财政拨款</t>
  </si>
  <si>
    <t>/</t>
  </si>
  <si>
    <t>本级安排</t>
  </si>
  <si>
    <t>上级补助</t>
  </si>
  <si>
    <t>2.其他资金</t>
  </si>
  <si>
    <t>项目年度总目标</t>
  </si>
  <si>
    <t>年初批复目标</t>
  </si>
  <si>
    <t>实际完成情况</t>
  </si>
  <si>
    <t>绩效指标</t>
  </si>
  <si>
    <t>一级指标</t>
  </si>
  <si>
    <t>二级指标</t>
  </si>
  <si>
    <t>三级指标</t>
  </si>
  <si>
    <t>年初批复指标值</t>
  </si>
  <si>
    <t>实际完成值</t>
  </si>
  <si>
    <t>未完成原因分析</t>
  </si>
  <si>
    <t>产出指标（50分）</t>
  </si>
  <si>
    <t>数量指标
（20分）</t>
  </si>
  <si>
    <t>护士执业资格考试合格率</t>
  </si>
  <si>
    <t>35%</t>
  </si>
  <si>
    <t>完成</t>
  </si>
  <si>
    <t>医师执业资格考试合格率</t>
  </si>
  <si>
    <t>18%</t>
  </si>
  <si>
    <t>质量指标
（20分）</t>
  </si>
  <si>
    <t>考试项目无差错率</t>
  </si>
  <si>
    <t>时效指标
（5分）</t>
  </si>
  <si>
    <t>各项考试按时间节点顺利实施</t>
  </si>
  <si>
    <t>成本指标
（5分）</t>
  </si>
  <si>
    <t>上缴考试费</t>
  </si>
  <si>
    <t>组织考试成本控制</t>
  </si>
  <si>
    <t>效益指标（30分）</t>
  </si>
  <si>
    <t>社会效益</t>
  </si>
  <si>
    <t>为加强六盘水市医疗卫生人才队伍建设提供保障</t>
  </si>
  <si>
    <t>良好</t>
  </si>
  <si>
    <t xml:space="preserve">良好有所保障  </t>
  </si>
  <si>
    <t>可持续影响</t>
  </si>
  <si>
    <t>促进卫生人力资源合理配置、为六盘水市医疗卫生机构提供人才保障，促进我市医疗卫生事业可持续发展</t>
  </si>
  <si>
    <t xml:space="preserve">促进  </t>
  </si>
  <si>
    <t xml:space="preserve">有效促进  </t>
  </si>
  <si>
    <t>满意度指标（10分）</t>
  </si>
  <si>
    <t>社会公众或服务对象满意度</t>
  </si>
  <si>
    <t>满意</t>
  </si>
  <si>
    <t>总分</t>
  </si>
  <si>
    <t>绩效自评结论</t>
  </si>
  <si>
    <t>根据有关工作开展情况，单位自评100分</t>
  </si>
  <si>
    <t>财政审核结论</t>
  </si>
  <si>
    <t xml:space="preserve">注：1.绩效自评表采取打分评价的形式，满分为100分，一级指标权重统一设置为：产出指标50分（其中：数量指标20分，质量指标20分，时效指标5分，成本指标5分）、效益指标30分（各单位可根据指标的重要程度自主确定各项三级指标的权重分值）、服务对象满意度指标10分、预算资金执行率10分。 
2.未完成原因分析：说明偏离目标、不能完成目标的原因及拟采取的措施。
3.定量指标若为正向指标（即指标值为≥*），则得分计算方法应用实际完成值（B）/年度指标值（A） *  指标值分值；若定量指标为反向指标值（即指标值为≤*），则得分计算方法应用年度指标值（A)/实际完成值（B）*该指标分值。如果实际完成值超过年度指标值100%的，扣减50%的分值，其它情况酌情扣分。
4.定性指标根据指标完成情况分为：达到预期指标、部分达成预期指标并具有一定效果、未达成预期指标且效果较差三挡，分别按照该指标对应分值区间100%-80%(含80%)、80%-60%(含60%)、60%-0合理确定分值。                                                                                                            </t>
  </si>
  <si>
    <t>项目负责人：石  聃</t>
  </si>
  <si>
    <t>联系方式：8680277</t>
  </si>
  <si>
    <t>项目名称：老龄事业发展项目经费</t>
  </si>
  <si>
    <t>老龄事业发展“十三五”期间，我市老龄事业发展以着力增强全市积极应对人口老龄化的思想观念，以全面建成小康社会，满足老年人日益增长的美好生活需要和提高老年人幸福指数为总目标。</t>
  </si>
  <si>
    <t>进一步提高人口老龄化国情、省情、市情的认识；大力弘扬敬老爱老助老传统美德；不断丰富老年人精神文化生活；不断扩大老年人的社会参与度。</t>
  </si>
  <si>
    <t>实际完成率</t>
  </si>
  <si>
    <t>≥100%</t>
  </si>
  <si>
    <t>完成及时率</t>
  </si>
  <si>
    <t>验收合格率</t>
  </si>
  <si>
    <t>预算控制情况</t>
  </si>
  <si>
    <t>≤100%</t>
  </si>
  <si>
    <t>营造全社会敬老爱老助老的氛围好，老年人幸福感、获得感进一步提高</t>
  </si>
  <si>
    <r>
      <rPr>
        <sz val="10"/>
        <color indexed="8"/>
        <rFont val="宋体"/>
        <charset val="134"/>
      </rPr>
      <t>≥9</t>
    </r>
    <r>
      <rPr>
        <sz val="10"/>
        <color indexed="8"/>
        <rFont val="宋体"/>
        <charset val="134"/>
      </rPr>
      <t>0%</t>
    </r>
  </si>
  <si>
    <t>老年人对惠老政策执行和实施的满意度</t>
  </si>
  <si>
    <t>≥90%</t>
  </si>
  <si>
    <t>2019年1月根据市级机构改革意见，市老龄办撤销，有关工作职责并入卫生健康局。按照省卫生健康委老龄健康工作要点和市卫生健康能力提升“八大工程”的要求，老龄健康科以老龄健康与医养结合工作为总抓手，结合年初绩效目标任务，认真开展人口老龄化国情省情市情和老龄健康宣传，开展“敬老月”活动，弘扬孝亲敬老传统，开展“三送两进”活动，提升了老龄健康服务能力，提高了老年人社会参与度、满意度。2019年我市成为全国安宁疗护试点城市、全国老年人心理关爱项目试点地区，10家医疗卫生机构被确定为省级老龄健康工作试点示范单位。</t>
  </si>
  <si>
    <t>项目负责人：</t>
  </si>
  <si>
    <t>联系方式：</t>
  </si>
  <si>
    <t>项目名称：驻村及大连挂职干部体检费用</t>
  </si>
  <si>
    <t>驻村及大连挂职干部体检费用:323000</t>
  </si>
  <si>
    <t>完成中央、省、市选派的247名驻村干部体检；大连选派到我市的30名驻村干部体检</t>
  </si>
  <si>
    <t>驻村干部实际体检167人，挂职干部实际体检28人</t>
  </si>
  <si>
    <t>未参加体检的驻村和挂职干部为自动放弃体检</t>
  </si>
  <si>
    <t>驻村和挂职干部自动放弃体检</t>
  </si>
  <si>
    <t>按时完成</t>
  </si>
  <si>
    <t>成本指标
（5分</t>
  </si>
  <si>
    <t>服务对象满意度</t>
  </si>
  <si>
    <t>根据有关工作开展情况，单位自评90分</t>
  </si>
  <si>
    <t>项目名称：卫生健康宣传经费</t>
  </si>
  <si>
    <t xml:space="preserve">根据《省卫生健康委宣传工作重点安排》，围绕省、市卫生健康重点工作，加强新闻宣传和舆论引导，为推动卫生健康事业改革发展提供坚强思想保障，通过大力宣传卫生健康工作，提升群众对卫生健康工作满意度，为健康六盘水建设营造良好社会环境和舆论氛围。         
</t>
  </si>
  <si>
    <t>宣传稿件利用率</t>
  </si>
  <si>
    <t>宣传稿件数量达标</t>
  </si>
  <si>
    <t>媒体购买服务</t>
  </si>
  <si>
    <t>根据有关工作开展情况，单位自评93分</t>
  </si>
  <si>
    <t>项目负责人：何兆丁</t>
  </si>
  <si>
    <t>联系方式：15186271307</t>
  </si>
  <si>
    <t>项目名称：医疗专家走进凉都活动经费</t>
  </si>
  <si>
    <t>通过帮扶专家走进凉都活动，提升我市医疗机构服务能力</t>
  </si>
  <si>
    <t>100%</t>
  </si>
  <si>
    <t>根据市卫计委2019年部门预算绩效目标批复表-医疗专家走进凉都活动经费内容，2019年7月20日，经六盘水市人民政府同意，市卫生健康局举办了2019年“医疗专家健康扶贫凉都行”活动。参加活动的帮扶专家及本地医疗卫生专家等260余人，2016年以来，六盘水地区医院的年均住院人次增长了30%，手术量上升了50%，三级公立医院三四级手术占比由2016年的38.6%提升到目前的56%。目前，有211项新技术不出六盘水即可得到救治，部分受援医院实现了跨越式发展，群众就医更加便利，满意度提升。达到三级指标批复值，单位自评95分。</t>
  </si>
  <si>
    <t>项目名称：创建国家卫生乡镇经费</t>
  </si>
  <si>
    <t>争创22个以上国家卫生乡镇</t>
  </si>
  <si>
    <t>争创国家卫生乡镇</t>
  </si>
  <si>
    <t>22个以上</t>
  </si>
  <si>
    <t>巩固和创建国家卫生城镇33个乡镇</t>
  </si>
  <si>
    <t>巩固国家卫生城镇</t>
  </si>
  <si>
    <t>经济效益</t>
  </si>
  <si>
    <t>环境效益</t>
  </si>
  <si>
    <t>巩固国家卫生城镇暗访、督查，创建国家卫生城镇病媒生物防制验收、督查、暗访、技术评估工作全部完成。根据有关工作开展情况，单位自评95分</t>
  </si>
  <si>
    <t>项目负责人：谭煚</t>
  </si>
  <si>
    <t>联系方式：13984645355</t>
  </si>
  <si>
    <t>项目名称：公立医院改革项目经费</t>
  </si>
  <si>
    <t>深化医药卫生体制改革，维护人民群众健康福祉</t>
  </si>
  <si>
    <t>按病种付费病种数</t>
  </si>
  <si>
    <t>≥100种</t>
  </si>
  <si>
    <t>697组</t>
  </si>
  <si>
    <t>百元医疗收入（不含药品收入）消耗的卫生材料</t>
  </si>
  <si>
    <t>≤20元</t>
  </si>
  <si>
    <t>药品占业务收入百分比(%)</t>
  </si>
  <si>
    <t>≤30%</t>
  </si>
  <si>
    <t>根据市卫计委2019年部门预算绩效目标批复表-公立医院改革项目经费内容，对11家改革公立医院、4家纳入现代医院管理制度公立医院每月进行监测，按病种付费病种数、百元医疗收入消耗的卫生材料费、社会效益、公众满意度达到批复指标值，单位自评95分。</t>
  </si>
  <si>
    <t>项目负责人：邹晓雯</t>
  </si>
  <si>
    <t>联系方式：18188181980</t>
  </si>
  <si>
    <t>项目名称：医政及基本药物管理工作经费</t>
  </si>
  <si>
    <t>进一步彰显党和政府对广大医师和医务工作者的关心和厚爱，调动医务人员的积极性、主动性 、创造性。</t>
  </si>
  <si>
    <t>组织开展全市护理技能竞赛，选拔人员参加全省护理技能比赛；推动全社会形成尊师重卫的良好氛围</t>
  </si>
  <si>
    <t>根据市卫计委2019年部门预算绩效目标批复表-医政及基本药物管理工作经费内容，组织开展了全市护理技能竞赛，选拔人员参加全省护理技能比赛，医技及管理人员的培训帮扶等工作，三级指标值达到批复要求，单位自评95分</t>
  </si>
  <si>
    <t>单位（盖章）：市卫生健康局</t>
  </si>
  <si>
    <t>项目负责人：汤丽萍</t>
  </si>
  <si>
    <t>联系方式：13595877216</t>
  </si>
  <si>
    <t>项目名称：妇幼健康服务经费</t>
  </si>
  <si>
    <t>提升妇幼服务能力</t>
  </si>
  <si>
    <t>举办3期妇幼健康培训班</t>
  </si>
  <si>
    <t>完成率100%</t>
  </si>
  <si>
    <r>
      <rPr>
        <sz val="10"/>
        <color rgb="FF000000"/>
        <rFont val="宋体"/>
        <charset val="134"/>
      </rPr>
      <t>完成率</t>
    </r>
    <r>
      <rPr>
        <sz val="10"/>
        <color rgb="FF000000"/>
        <rFont val="仿宋"/>
        <charset val="134"/>
      </rPr>
      <t>&gt;</t>
    </r>
    <r>
      <rPr>
        <sz val="10"/>
        <color rgb="FF000000"/>
        <rFont val="宋体"/>
        <charset val="134"/>
      </rPr>
      <t>100%</t>
    </r>
  </si>
  <si>
    <t>开展市级计划生育手术并发症鉴定工作</t>
  </si>
  <si>
    <t>按时开展</t>
  </si>
  <si>
    <t>提升妇幼服务能力，满足妇女儿童健康需求</t>
  </si>
  <si>
    <t>服务对象满意</t>
  </si>
  <si>
    <t>服务对象群众满意</t>
  </si>
  <si>
    <t>提升妇幼服务能力，满足妇女儿童健康需求。根据有关工作开展情况，单位自评100分</t>
  </si>
  <si>
    <t>项目负责人：李发杰</t>
  </si>
  <si>
    <t>项目名称：健康扶贫工作经费</t>
  </si>
  <si>
    <t>健康扶贫工作经费:115000</t>
  </si>
  <si>
    <t>满意度</t>
  </si>
  <si>
    <t>根据有关工作开展情况，单位自评80分</t>
  </si>
  <si>
    <t>项目名称：驻村干部健康小药箱及药品</t>
  </si>
  <si>
    <t>驻村干部健康小药箱及药品:500000</t>
  </si>
  <si>
    <t>项目负责人：杨蕾</t>
  </si>
  <si>
    <t>联系方式：17785873335</t>
  </si>
  <si>
    <t>项目名称：基本药物制度市级补助项目</t>
  </si>
  <si>
    <t>巩固完善基本药物制度，确保基层医疗卫生机构用药</t>
  </si>
  <si>
    <t>基本药物网上采购率</t>
  </si>
  <si>
    <t>配备国家基本药物</t>
  </si>
  <si>
    <t>零差率销售</t>
  </si>
  <si>
    <t>根据市卫计委2019年部门预算绩效目标批复表-基本药物制度市级补助内容，市卫生健康局结合2019年开展的相关工作，基层医疗机构基本药物制度组织保障、资金保障、日常管理等达到基本要求，随机访问的基层群众满意度达到95%以上。单位自评三级指标均达到批复指标值，自评得分95分。</t>
  </si>
  <si>
    <t>项目负责人：杨丽</t>
  </si>
  <si>
    <t>联系方式：13885814569</t>
  </si>
  <si>
    <t>项目名称：村医补助市级配套</t>
  </si>
  <si>
    <t>加强我市乡村医生队伍建设，切实筑牢农村医疗卫生服务网底</t>
  </si>
  <si>
    <t>稳定和优化乡村医生，切实筑牢农村医疗卫生服务网底</t>
  </si>
  <si>
    <t>乡村医生政府政策性补助人数</t>
  </si>
  <si>
    <t>1767人</t>
  </si>
  <si>
    <t>乡村医生政府政策性补助发放率</t>
  </si>
  <si>
    <t>稳定和优化乡村医生</t>
  </si>
  <si>
    <t>1年</t>
  </si>
  <si>
    <t>稳定和优化乡村医生，方便农村患者就近得到较好医疗服务</t>
  </si>
  <si>
    <t>基层医疗卫生服务能力提升</t>
  </si>
  <si>
    <t>中长期</t>
  </si>
  <si>
    <t>群众对村医服务的的满意度</t>
  </si>
  <si>
    <t>≥85%</t>
  </si>
  <si>
    <t>根据市卫计委2019年部门预算绩效目标批复表-乡村医生政府政策性补助市级补助内容，市卫生健康局加强乡村医生培训学习力度，落实政府政策性补助经费，稳定和优化乡村医生队伍，随机访问的基层群众满意度达到85%以上，自评得分100分。</t>
  </si>
  <si>
    <t>项目名称：基本公共卫生服务项</t>
  </si>
  <si>
    <t>开展基本公共卫生服务相关工作督导检查和工作人员出差、培训等</t>
  </si>
  <si>
    <t>参加省级会议，召开市级会议，开展半年督导和年终考核。</t>
  </si>
  <si>
    <t>根据市卫计委2019年部门预算绩效目标批复表-基本公共卫生服务项目市级工作经费内容，组织开展基本公共卫生服务项目，开展培训、督导、考核工作，单位自评90分</t>
  </si>
  <si>
    <t>项目名称：基本公共卫生市级补助</t>
  </si>
  <si>
    <t>根据《关于做好2018年国家基本公共卫生服务项目工作的通知》（黔卫计发〔2018〕43号）文件要求，继续实施基本公共卫生服务项目工作。</t>
  </si>
  <si>
    <t>继续实施建立居民健康档案、高血压和2型糖尿病等慢性病患者健康管理、严重精神障碍患者管理、传染病和突发公共卫生事件报告和处理、卫生计生监督协管等基本公共卫生服务项目。</t>
  </si>
  <si>
    <t>建立居民健康档案</t>
  </si>
  <si>
    <t>75%以上</t>
  </si>
  <si>
    <t>健康教育</t>
  </si>
  <si>
    <t>提供健康教育资料、设置健康教育宣传栏、举办健康知识讲座、开展个体化健康教育</t>
  </si>
  <si>
    <t>预防接种</t>
  </si>
  <si>
    <t>90%以上</t>
  </si>
  <si>
    <t>儿童健康管理</t>
  </si>
  <si>
    <t>80%以上</t>
  </si>
  <si>
    <t>孕产妇健康管理</t>
  </si>
  <si>
    <t>慢性病患者健康管理（高血压）</t>
  </si>
  <si>
    <t>50%以上</t>
  </si>
  <si>
    <t>慢性病患者健康管理（2型糖尿病）</t>
  </si>
  <si>
    <t>严重精神障碍患者管理</t>
  </si>
  <si>
    <t>70%以上</t>
  </si>
  <si>
    <t>结核病患者健康管理</t>
  </si>
  <si>
    <t>传染病和突发公共卫生事件</t>
  </si>
  <si>
    <t>95%以上</t>
  </si>
  <si>
    <t>卫生计生监督协管</t>
  </si>
  <si>
    <t>基本公共卫生服务</t>
  </si>
  <si>
    <t>本年度内完成</t>
  </si>
  <si>
    <t>于2019年12月31日完成</t>
  </si>
  <si>
    <t>提高基本公共卫生服务能力</t>
  </si>
  <si>
    <t>逐步提高</t>
  </si>
  <si>
    <t>推进医疗卫生机构对群众开展基本公共卫生服务工作加强慢性病、重点疾病的防控。</t>
  </si>
  <si>
    <t>基层公共卫生服务能力提升</t>
  </si>
  <si>
    <t>持续对群众开展基本公共卫生服务，加强对群众的健康管理，提升群众自我防护意识，防未病。</t>
  </si>
  <si>
    <t>根据市卫计委2019年部门预算绩效目标批复表-基本公共卫生服务项目市级配套经费内容，组织开展基本公共卫生服务项目，落实慢性病、传染病防控防控措施，单位自评100分</t>
  </si>
  <si>
    <t>项目负责人：赵甦春</t>
  </si>
  <si>
    <t>联系方式：8228881</t>
  </si>
  <si>
    <t>项目名称：建设山地紧急医学救援体系市级补助</t>
  </si>
  <si>
    <t>50万元</t>
  </si>
  <si>
    <t>47.3335万元</t>
  </si>
  <si>
    <t>建立市紧急医学救援指挥调度大厅</t>
  </si>
  <si>
    <t>面积≥150平方米</t>
  </si>
  <si>
    <t>由于在建设市紧急医学救援指挥调度大厅时，要配套按照“全省紧急医学救援指挥调度平台”建设方案（于2019年12月初才完成方案招标工作，目前正在制定方案中）来建设“市级紧急医学救援指挥调度平台”，但是“全省紧急医学救援指挥调度平台”建设方案在2019年底尚未定稿，故我市的大厅建设任务也就暂时搁浅。目前已将未使用的28万经费拨付给市卫生紧急救援指挥中心作为2020年建设大厅时的部分经费，待“全省级紧急医学救援指挥调度平台”建设方案确定后，在多方争取市紧急医学救援指挥调度大厅建设足够经费支持的情况下，将积极启动大厅建设项目</t>
  </si>
  <si>
    <t>高度≥5米</t>
  </si>
  <si>
    <t>山地紧急医学救援体系</t>
  </si>
  <si>
    <t>项目效益</t>
  </si>
  <si>
    <t>达到预期指标，根据有关工作开展情况，单位自评80分</t>
  </si>
  <si>
    <t>项目名称：重大公共卫生及应急经费</t>
  </si>
  <si>
    <t>艾滋病、地方病、结核病、麻风病、传染病防治工作，免疫规划工作，职业病防治、食品安全风险监测、饮用水安全监测工作，严重精神卫生管理工作等全部完成。根据有关工作开展情况，单位自评95分</t>
  </si>
  <si>
    <t>项目名称：麻风病市级补助</t>
  </si>
  <si>
    <t>百日咳发病率(%)</t>
  </si>
  <si>
    <t>&lt;1/10万</t>
  </si>
  <si>
    <t>按时兑现</t>
  </si>
  <si>
    <t>当年完成</t>
  </si>
  <si>
    <t>麻风病防治工作全部完成。根据有关工作开展情况，单位自评100分</t>
  </si>
  <si>
    <t>项目名称：中医药发展高峰论坛</t>
  </si>
  <si>
    <t>举办民族高峰论坛</t>
  </si>
  <si>
    <t>1次</t>
  </si>
  <si>
    <t>会议费用</t>
  </si>
  <si>
    <t>15万</t>
  </si>
  <si>
    <t>工作完成率</t>
  </si>
  <si>
    <t>按计划召开</t>
  </si>
  <si>
    <t>推动我市民族医药事业发展</t>
  </si>
  <si>
    <t>通过举办论坛，切实推动东西部扶贫协作更上一个台阶</t>
  </si>
  <si>
    <t>挖掘和继承我市民族医学技术</t>
  </si>
  <si>
    <t>通过举办论坛，挖掘和继承了我市民族医学技术，推动我市民族医药事业的发展</t>
  </si>
  <si>
    <t>推动我市中医药、民族医药事业整体发展</t>
  </si>
  <si>
    <t>通过每年举办民族高峰论坛，能有效解决我市民族医药发展滞后，资源匮乏的现状，推动我市中医药、民族医药事业整体发展</t>
  </si>
  <si>
    <t>介绍六盘水特色中医，传播中医药文化，展现中医药文化的魅力</t>
  </si>
  <si>
    <t>通过高峰论坛专家学者的技能经验推广，能有效传播中医药文化，展现中医药文化的魅力</t>
  </si>
  <si>
    <t>≥80%</t>
  </si>
  <si>
    <t>通过高峰论坛专家学者的技能经验推广，能有效传播中医药文化，展现中医药文化的魅力。根据有关工作开展情况，单位自评100分</t>
  </si>
  <si>
    <t>项目名称：市直单位职工独生子女保健费</t>
  </si>
  <si>
    <t>《中共六盘水市委六盘水市人民政府关于全面加强人口和计划生育工作确保实现“双降”目标的实施意见》（市发[2012]16号）文件，《关于实施全面两孩政策有关问题的意见》（黔卫计发[2018]56号），发放独生子女保健费。</t>
  </si>
  <si>
    <t>严格按照国家、省、市相关文件要求执行落实。</t>
  </si>
  <si>
    <t>保障独生子女保健费发放到位</t>
  </si>
  <si>
    <t>完成对100家市直财政全额拨款单位、841人兑现2019年度独生子女保健费60.765万元。根据有关工作开展情况，单位自评100分</t>
  </si>
  <si>
    <t>项目名称：人口计生公益金</t>
  </si>
  <si>
    <t>为了继续实施对执行计划生育的特殊困难家庭及其特殊群体、个体进行公益性救助和补助，解决计生特殊家庭扶助关怀工作经费来源，根据《六盘水市人口和计划生育公益金使用管理办法（试行）》中关于“市级财政每年拨付100万元资金到市人口计生委账户作为公益金启动资金，每年根据使用情况到次年初再预算补足至100万元”的规定，申请公益金100万元。</t>
  </si>
  <si>
    <t>对计划生育特殊家庭的公益性救助政策措施，解决计划生育家庭抵御风险方面的问题。</t>
  </si>
  <si>
    <t>家庭发展能力逐步提高，社会稳定水平逐步提高</t>
  </si>
  <si>
    <t>对20户家庭落实人口计生公益性救助政策措施，其中六枝特区4户4万元、盘州市5户5万元、水城县3户3万元、钟山区8户8万元，总计20户20万元。根据有关工作开展情况，单位自评100分</t>
  </si>
  <si>
    <t>项目名称：利益导向资金市级补助</t>
  </si>
  <si>
    <t>按照省财政厅、省人口计生委《关于统筹落实计划生育利益导向“四项制度”有关工作的通知》（黔财教[2011]237号）文件和《中共六盘水市委 六盘水市人民政府关于全面加强人口和计划生育工作确保实现“双降”目标的实施意见》（市发[2012]16号）文件，核定符合利益导向政策的目标人群及补助标准给与补助。</t>
  </si>
  <si>
    <t>实施计划生育家庭奖励状助制度，解決农村独生子女和双女家庭的养老问题，提高家庭发展能力；核定符合利益导向政策的目标人群及补助标准给与补助。</t>
  </si>
  <si>
    <t>农村部分计划生育奖励扶助</t>
  </si>
  <si>
    <t>43万</t>
  </si>
  <si>
    <t>32.22万</t>
  </si>
  <si>
    <t>1.严格对象资格条件。2.目标对象正常准入、退出部分项目。</t>
  </si>
  <si>
    <t>计生节育奖市级资金</t>
  </si>
  <si>
    <t xml:space="preserve">712万    </t>
  </si>
  <si>
    <t>658.86万</t>
  </si>
  <si>
    <t>养老金计生参保补贴</t>
  </si>
  <si>
    <t xml:space="preserve">15万  </t>
  </si>
  <si>
    <t>13.28万</t>
  </si>
  <si>
    <t>基础养老金计生补助</t>
  </si>
  <si>
    <t>78万</t>
  </si>
  <si>
    <t>71.02万</t>
  </si>
  <si>
    <t>农村计生两户子女进入普通高校一次性奖励</t>
  </si>
  <si>
    <t>72.35万</t>
  </si>
  <si>
    <t>79.75万</t>
  </si>
  <si>
    <t>城镇奖扶金</t>
  </si>
  <si>
    <t>1万</t>
  </si>
  <si>
    <t>0.31万</t>
  </si>
  <si>
    <t>符合条件申报对象覆盖率</t>
  </si>
  <si>
    <t>家庭发展能力</t>
  </si>
  <si>
    <t>社会稳定水平</t>
  </si>
  <si>
    <t>部分计划生育家庭奖励扶助家庭</t>
  </si>
  <si>
    <t>完成用于兑现农村部分计划生育奖励扶助、计生节育奖市级资金、养老金计生参保补贴、基础养老金计生补助、城镇奖扶金、农村计生两户子女进入普通高校一次性奖励等共855.44万元。根据有关工作开展情况，单位自评100分</t>
  </si>
  <si>
    <t>项目名称：计划生育手术费市级补助</t>
  </si>
  <si>
    <t>落实计划生育手术费市级补助</t>
  </si>
  <si>
    <t>已落实计划生育手术费市级补助</t>
  </si>
  <si>
    <t>查环查孕实际完成数</t>
  </si>
  <si>
    <t>350000</t>
  </si>
  <si>
    <t>上环完成数</t>
  </si>
  <si>
    <t>15000</t>
  </si>
  <si>
    <t>落实市级补助</t>
  </si>
  <si>
    <t>落实计划生育手术费市级补助,满足群众健康服务需求。</t>
  </si>
  <si>
    <t>落实计划生育手术费市级补助,用于支持各县区更好的提供健康服务，满足健康需求。根据有关工作开展情况，单位自评100分</t>
  </si>
  <si>
    <t>项目名称：免费孕前优生健康检查市级补助</t>
  </si>
  <si>
    <t>落实免费孕前优生健康检查市级补助</t>
  </si>
  <si>
    <t>已落实免费孕前优生健康检查市级补助</t>
  </si>
  <si>
    <t>完成免费孕前优生健康检查任务数</t>
  </si>
  <si>
    <t>落实免费孕前优生健康检查市级补助,满足群众健康需求。</t>
  </si>
  <si>
    <t>落实免费孕前优生健康检查市级补助,满足群众健康服务需求。根据有关工作开展情况，单位自评100分</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</si>
</sst>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0.00_ "/>
  </numFmts>
  <fonts count="34">
    <font>
      <sz val="11"/>
      <color indexed="8"/>
      <name val="宋体"/>
      <charset val="134"/>
    </font>
    <font>
      <sz val="20"/>
      <color indexed="8"/>
      <name val="黑体"/>
      <charset val="134"/>
    </font>
    <font>
      <sz val="10"/>
      <color indexed="8"/>
      <name val="宋体"/>
      <charset val="134"/>
    </font>
    <font>
      <sz val="11"/>
      <name val="宋体"/>
      <charset val="134"/>
    </font>
    <font>
      <sz val="10"/>
      <color rgb="FF000000"/>
      <name val="宋体"/>
      <charset val="134"/>
    </font>
    <font>
      <b/>
      <sz val="11"/>
      <color rgb="FFFF0000"/>
      <name val="宋体"/>
      <charset val="134"/>
    </font>
    <font>
      <b/>
      <sz val="11"/>
      <color indexed="8"/>
      <name val="宋体"/>
      <charset val="134"/>
    </font>
    <font>
      <sz val="9"/>
      <name val="宋体"/>
      <charset val="134"/>
    </font>
    <font>
      <sz val="10"/>
      <name val="宋体"/>
      <charset val="134"/>
    </font>
    <font>
      <sz val="9"/>
      <color theme="1"/>
      <name val="宋体"/>
      <charset val="134"/>
    </font>
    <font>
      <sz val="9"/>
      <color indexed="10"/>
      <name val="宋体"/>
      <charset val="134"/>
    </font>
    <font>
      <b/>
      <sz val="11"/>
      <color indexed="10"/>
      <name val="宋体"/>
      <charset val="134"/>
    </font>
    <font>
      <sz val="9"/>
      <color indexed="8"/>
      <name val="宋体"/>
      <charset val="134"/>
    </font>
    <font>
      <sz val="12"/>
      <color indexed="8"/>
      <name val="宋体"/>
      <charset val="134"/>
    </font>
    <font>
      <sz val="11"/>
      <color indexed="8"/>
      <name val="宋体"/>
      <charset val="0"/>
    </font>
    <font>
      <sz val="12"/>
      <name val="宋体"/>
      <charset val="134"/>
    </font>
    <font>
      <i/>
      <sz val="11"/>
      <color indexed="23"/>
      <name val="宋体"/>
      <charset val="0"/>
    </font>
    <font>
      <b/>
      <sz val="11"/>
      <color indexed="62"/>
      <name val="宋体"/>
      <charset val="134"/>
    </font>
    <font>
      <u/>
      <sz val="11"/>
      <color indexed="20"/>
      <name val="宋体"/>
      <charset val="0"/>
    </font>
    <font>
      <sz val="11"/>
      <color indexed="60"/>
      <name val="宋体"/>
      <charset val="0"/>
    </font>
    <font>
      <b/>
      <sz val="11"/>
      <color indexed="9"/>
      <name val="宋体"/>
      <charset val="0"/>
    </font>
    <font>
      <b/>
      <sz val="13"/>
      <color indexed="62"/>
      <name val="宋体"/>
      <charset val="134"/>
    </font>
    <font>
      <sz val="11"/>
      <color indexed="1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sz val="11"/>
      <color indexed="52"/>
      <name val="宋体"/>
      <charset val="0"/>
    </font>
    <font>
      <sz val="11"/>
      <color indexed="17"/>
      <name val="宋体"/>
      <charset val="0"/>
    </font>
    <font>
      <sz val="10"/>
      <color rgb="FF000000"/>
      <name val="仿宋"/>
      <charset val="134"/>
    </font>
  </fonts>
  <fills count="1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9">
    <xf numFmtId="0" fontId="0" fillId="0" borderId="0">
      <alignment vertical="center"/>
    </xf>
    <xf numFmtId="42" fontId="0" fillId="0" borderId="0" applyFont="0" applyBorder="0" applyAlignment="0" applyProtection="0">
      <alignment vertical="center"/>
    </xf>
    <xf numFmtId="0" fontId="14" fillId="9" borderId="0" applyNumberFormat="0" applyBorder="0" applyAlignment="0" applyProtection="0">
      <alignment vertical="center"/>
    </xf>
    <xf numFmtId="0" fontId="29" fillId="3" borderId="16" applyNumberFormat="0" applyAlignment="0" applyProtection="0">
      <alignment vertical="center"/>
    </xf>
    <xf numFmtId="44" fontId="0" fillId="0" borderId="0" applyFont="0" applyBorder="0" applyAlignment="0" applyProtection="0">
      <alignment vertical="center"/>
    </xf>
    <xf numFmtId="0" fontId="15" fillId="0" borderId="0">
      <alignment vertical="center"/>
    </xf>
    <xf numFmtId="41" fontId="0" fillId="0" borderId="0" applyFont="0" applyBorder="0" applyAlignment="0" applyProtection="0">
      <alignment vertical="center"/>
    </xf>
    <xf numFmtId="0" fontId="14" fillId="7"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Border="0" applyAlignment="0" applyProtection="0">
      <alignment vertical="center"/>
    </xf>
    <xf numFmtId="0" fontId="15" fillId="0" borderId="0">
      <alignment vertical="center"/>
    </xf>
    <xf numFmtId="0" fontId="23" fillId="7" borderId="0" applyNumberFormat="0" applyBorder="0" applyAlignment="0" applyProtection="0">
      <alignment vertical="center"/>
    </xf>
    <xf numFmtId="0" fontId="28" fillId="0" borderId="0" applyNumberFormat="0" applyBorder="0" applyAlignment="0" applyProtection="0">
      <alignment vertical="center"/>
    </xf>
    <xf numFmtId="9" fontId="0" fillId="0" borderId="0" applyFont="0" applyBorder="0" applyAlignment="0" applyProtection="0">
      <alignment vertical="center"/>
    </xf>
    <xf numFmtId="0" fontId="18" fillId="0" borderId="0" applyNumberFormat="0" applyBorder="0" applyAlignment="0" applyProtection="0">
      <alignment vertical="center"/>
    </xf>
    <xf numFmtId="0" fontId="0" fillId="10" borderId="13" applyNumberFormat="0" applyFont="0" applyAlignment="0" applyProtection="0">
      <alignment vertical="center"/>
    </xf>
    <xf numFmtId="0" fontId="15" fillId="0" borderId="0">
      <alignment vertical="center"/>
    </xf>
    <xf numFmtId="0" fontId="23" fillId="4" borderId="0" applyNumberFormat="0" applyBorder="0" applyAlignment="0" applyProtection="0">
      <alignment vertical="center"/>
    </xf>
    <xf numFmtId="0" fontId="17" fillId="0" borderId="0" applyNumberFormat="0" applyBorder="0" applyAlignment="0" applyProtection="0">
      <alignment vertical="center"/>
    </xf>
    <xf numFmtId="0" fontId="22" fillId="0" borderId="0" applyNumberFormat="0" applyBorder="0" applyAlignment="0" applyProtection="0">
      <alignment vertical="center"/>
    </xf>
    <xf numFmtId="0" fontId="27" fillId="0" borderId="0" applyNumberFormat="0" applyBorder="0" applyAlignment="0" applyProtection="0">
      <alignment vertical="center"/>
    </xf>
    <xf numFmtId="0" fontId="16" fillId="0" borderId="0" applyNumberFormat="0" applyBorder="0" applyAlignment="0" applyProtection="0">
      <alignment vertical="center"/>
    </xf>
    <xf numFmtId="0" fontId="25" fillId="0" borderId="11" applyNumberFormat="0" applyAlignment="0" applyProtection="0">
      <alignment vertical="center"/>
    </xf>
    <xf numFmtId="0" fontId="21" fillId="0" borderId="11" applyNumberFormat="0" applyAlignment="0" applyProtection="0">
      <alignment vertical="center"/>
    </xf>
    <xf numFmtId="0" fontId="15" fillId="0" borderId="0">
      <alignment vertical="center"/>
    </xf>
    <xf numFmtId="0" fontId="23" fillId="5" borderId="0" applyNumberFormat="0" applyBorder="0" applyAlignment="0" applyProtection="0">
      <alignment vertical="center"/>
    </xf>
    <xf numFmtId="0" fontId="17" fillId="0" borderId="15" applyNumberFormat="0" applyAlignment="0" applyProtection="0">
      <alignment vertical="center"/>
    </xf>
    <xf numFmtId="0" fontId="15" fillId="0" borderId="0">
      <alignment vertical="center"/>
    </xf>
    <xf numFmtId="0" fontId="23" fillId="3" borderId="0" applyNumberFormat="0" applyBorder="0" applyAlignment="0" applyProtection="0">
      <alignment vertical="center"/>
    </xf>
    <xf numFmtId="0" fontId="24" fillId="9" borderId="12" applyNumberFormat="0" applyAlignment="0" applyProtection="0">
      <alignment vertical="center"/>
    </xf>
    <xf numFmtId="0" fontId="30" fillId="9" borderId="16" applyNumberFormat="0" applyAlignment="0" applyProtection="0">
      <alignment vertical="center"/>
    </xf>
    <xf numFmtId="0" fontId="20" fillId="6" borderId="10" applyNumberFormat="0" applyAlignment="0" applyProtection="0">
      <alignment vertical="center"/>
    </xf>
    <xf numFmtId="0" fontId="14" fillId="2" borderId="0" applyNumberFormat="0" applyBorder="0" applyAlignment="0" applyProtection="0">
      <alignment vertical="center"/>
    </xf>
    <xf numFmtId="0" fontId="23" fillId="13" borderId="0" applyNumberFormat="0" applyBorder="0" applyAlignment="0" applyProtection="0">
      <alignment vertical="center"/>
    </xf>
    <xf numFmtId="0" fontId="31" fillId="0" borderId="17" applyNumberFormat="0" applyAlignment="0" applyProtection="0">
      <alignment vertical="center"/>
    </xf>
    <xf numFmtId="0" fontId="26" fillId="0" borderId="14" applyNumberFormat="0" applyAlignment="0" applyProtection="0">
      <alignment vertical="center"/>
    </xf>
    <xf numFmtId="0" fontId="15" fillId="0" borderId="0">
      <alignment vertical="center"/>
    </xf>
    <xf numFmtId="0" fontId="32" fillId="2" borderId="0" applyNumberFormat="0" applyBorder="0" applyAlignment="0" applyProtection="0">
      <alignment vertical="center"/>
    </xf>
    <xf numFmtId="0" fontId="19" fillId="14" borderId="0" applyNumberFormat="0" applyBorder="0" applyAlignment="0" applyProtection="0">
      <alignment vertical="center"/>
    </xf>
    <xf numFmtId="0" fontId="14" fillId="16" borderId="0" applyNumberFormat="0" applyBorder="0" applyAlignment="0" applyProtection="0">
      <alignment vertical="center"/>
    </xf>
    <xf numFmtId="0" fontId="23" fillId="8"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3" fillId="6" borderId="0" applyNumberFormat="0" applyBorder="0" applyAlignment="0" applyProtection="0">
      <alignment vertical="center"/>
    </xf>
    <xf numFmtId="0" fontId="23" fillId="12" borderId="0" applyNumberFormat="0" applyBorder="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23" fillId="8"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23" fillId="5" borderId="0" applyNumberFormat="0" applyBorder="0" applyAlignment="0" applyProtection="0">
      <alignment vertical="center"/>
    </xf>
    <xf numFmtId="0" fontId="23" fillId="11"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23" fillId="11" borderId="0" applyNumberFormat="0" applyBorder="0" applyAlignment="0" applyProtection="0">
      <alignment vertical="center"/>
    </xf>
    <xf numFmtId="0" fontId="15" fillId="0" borderId="0">
      <alignment vertical="center"/>
    </xf>
    <xf numFmtId="0" fontId="15" fillId="0" borderId="0">
      <alignment vertical="center"/>
    </xf>
  </cellStyleXfs>
  <cellXfs count="128">
    <xf numFmtId="0" fontId="0" fillId="0" borderId="0" xfId="0" applyFill="1">
      <alignment vertical="center"/>
    </xf>
    <xf numFmtId="0" fontId="0" fillId="0" borderId="0" xfId="0" applyNumberFormat="1" applyFill="1" applyAlignment="1">
      <alignment vertical="center" wrapText="1"/>
    </xf>
    <xf numFmtId="0" fontId="1" fillId="0" borderId="0" xfId="0" applyFont="1" applyFill="1" applyAlignment="1">
      <alignment horizontal="center" vertical="center"/>
    </xf>
    <xf numFmtId="0" fontId="0" fillId="0" borderId="0" xfId="0" applyNumberFormat="1" applyFill="1" applyAlignment="1">
      <alignment horizontal="left" vertical="center" wrapText="1"/>
    </xf>
    <xf numFmtId="0" fontId="2" fillId="0" borderId="1" xfId="0" applyFont="1" applyFill="1" applyBorder="1" applyAlignment="1">
      <alignment horizontal="center" vertical="center" wrapText="1"/>
    </xf>
    <xf numFmtId="0" fontId="0" fillId="0" borderId="2" xfId="0" applyNumberFormat="1" applyFill="1" applyBorder="1" applyAlignment="1">
      <alignment horizontal="left" vertical="center" wrapText="1"/>
    </xf>
    <xf numFmtId="0" fontId="0" fillId="0" borderId="1" xfId="0" applyNumberForma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2" xfId="0" applyFont="1" applyFill="1" applyBorder="1" applyAlignment="1">
      <alignment horizontal="left" vertical="center"/>
    </xf>
    <xf numFmtId="176" fontId="2" fillId="0" borderId="1" xfId="0" applyNumberFormat="1" applyFont="1" applyFill="1" applyBorder="1">
      <alignment vertical="center"/>
    </xf>
    <xf numFmtId="9" fontId="2" fillId="0" borderId="1" xfId="0" applyNumberFormat="1" applyFont="1" applyFill="1" applyBorder="1">
      <alignment vertical="center"/>
    </xf>
    <xf numFmtId="0" fontId="2" fillId="0" borderId="1" xfId="0" applyFont="1" applyFill="1" applyBorder="1" applyAlignment="1">
      <alignment horizontal="center" vertical="center"/>
    </xf>
    <xf numFmtId="0" fontId="2" fillId="0" borderId="6" xfId="0" applyNumberFormat="1" applyFont="1" applyFill="1" applyBorder="1" applyAlignment="1">
      <alignment horizontal="left" vertical="center" indent="2"/>
    </xf>
    <xf numFmtId="0" fontId="2" fillId="0" borderId="2" xfId="0" applyNumberFormat="1" applyFont="1" applyFill="1" applyBorder="1" applyAlignment="1">
      <alignment horizontal="left" vertical="center" indent="2"/>
    </xf>
    <xf numFmtId="0" fontId="2" fillId="0" borderId="7"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NumberFormat="1" applyFont="1" applyFill="1" applyBorder="1" applyAlignment="1">
      <alignment vertical="center" wrapText="1"/>
    </xf>
    <xf numFmtId="0" fontId="2" fillId="0" borderId="8" xfId="0" applyFont="1" applyFill="1" applyBorder="1" applyAlignment="1">
      <alignment horizontal="left" vertical="center"/>
    </xf>
    <xf numFmtId="0" fontId="2" fillId="0" borderId="1" xfId="0" applyNumberFormat="1" applyFont="1" applyFill="1" applyBorder="1" applyAlignment="1">
      <alignment horizontal="center" vertical="center" textRotation="255"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textRotation="255"/>
    </xf>
    <xf numFmtId="0" fontId="2" fillId="0" borderId="9"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9" fontId="0" fillId="0" borderId="1" xfId="0" applyNumberFormat="1" applyFill="1" applyBorder="1" applyAlignment="1">
      <alignment horizontal="center" vertical="center"/>
    </xf>
    <xf numFmtId="0" fontId="2" fillId="0" borderId="5"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0" xfId="0" applyNumberFormat="1" applyFont="1" applyFill="1" applyAlignment="1">
      <alignment vertical="top"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0" fillId="0" borderId="2" xfId="0" applyFill="1" applyBorder="1" applyAlignment="1">
      <alignment horizontal="center" vertical="center"/>
    </xf>
    <xf numFmtId="0" fontId="7" fillId="0" borderId="5"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left" vertical="center" wrapText="1"/>
    </xf>
    <xf numFmtId="0" fontId="0" fillId="0" borderId="2" xfId="0" applyFill="1" applyBorder="1" applyAlignment="1">
      <alignment horizontal="left"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Alignment="1">
      <alignment vertical="center" wrapText="1"/>
    </xf>
    <xf numFmtId="0" fontId="0" fillId="0" borderId="0" xfId="0" applyFill="1" applyBorder="1" applyAlignment="1">
      <alignment vertical="center"/>
    </xf>
    <xf numFmtId="0" fontId="1" fillId="0" borderId="0"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176" fontId="2" fillId="0" borderId="1" xfId="0" applyNumberFormat="1" applyFont="1" applyFill="1" applyBorder="1" applyAlignment="1">
      <alignment vertical="center"/>
    </xf>
    <xf numFmtId="0" fontId="2" fillId="0" borderId="1"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8"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8" xfId="0" applyNumberFormat="1" applyFont="1" applyFill="1" applyBorder="1" applyAlignment="1">
      <alignment horizontal="center" vertical="center" textRotation="255" wrapText="1"/>
    </xf>
    <xf numFmtId="9" fontId="7" fillId="0" borderId="1" xfId="24" applyNumberFormat="1" applyFont="1" applyFill="1" applyBorder="1" applyAlignment="1">
      <alignment horizontal="center" vertical="center" wrapText="1"/>
    </xf>
    <xf numFmtId="0" fontId="3" fillId="0" borderId="5" xfId="55" applyFont="1" applyBorder="1" applyAlignment="1">
      <alignment horizontal="center" vertical="center" wrapText="1"/>
    </xf>
    <xf numFmtId="10" fontId="7" fillId="0" borderId="1" xfId="24" applyNumberFormat="1" applyFont="1" applyFill="1" applyBorder="1" applyAlignment="1">
      <alignment horizontal="center" vertical="center" wrapText="1"/>
    </xf>
    <xf numFmtId="0" fontId="7" fillId="0" borderId="1" xfId="24" applyNumberFormat="1" applyFont="1" applyFill="1" applyBorder="1" applyAlignment="1">
      <alignment horizontal="center" vertical="center" wrapText="1"/>
    </xf>
    <xf numFmtId="0" fontId="3" fillId="0" borderId="5" xfId="5" applyFont="1" applyBorder="1" applyAlignment="1">
      <alignment horizontal="center" vertical="center" wrapText="1"/>
    </xf>
    <xf numFmtId="0" fontId="10" fillId="0" borderId="1" xfId="10" applyFont="1" applyFill="1" applyBorder="1" applyAlignment="1">
      <alignment horizontal="center" vertical="center" wrapText="1"/>
    </xf>
    <xf numFmtId="0" fontId="7" fillId="0" borderId="1" xfId="10"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0" xfId="0" applyNumberFormat="1" applyFont="1" applyFill="1" applyBorder="1" applyAlignment="1">
      <alignment vertical="top" wrapText="1"/>
    </xf>
    <xf numFmtId="0" fontId="11"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0" fillId="0" borderId="1" xfId="0" applyFill="1" applyBorder="1" applyAlignment="1">
      <alignment vertical="center"/>
    </xf>
    <xf numFmtId="9" fontId="7" fillId="0" borderId="5" xfId="24" applyNumberFormat="1" applyFont="1" applyFill="1" applyBorder="1" applyAlignment="1">
      <alignment horizontal="center" vertical="center" wrapText="1"/>
    </xf>
    <xf numFmtId="10" fontId="7" fillId="0" borderId="5" xfId="24" applyNumberFormat="1" applyFont="1" applyFill="1" applyBorder="1" applyAlignment="1">
      <alignment horizontal="center" vertical="center" wrapText="1"/>
    </xf>
    <xf numFmtId="0" fontId="3" fillId="0" borderId="5" xfId="5" applyFont="1" applyBorder="1" applyAlignment="1">
      <alignment vertical="center" wrapText="1"/>
    </xf>
    <xf numFmtId="0" fontId="3" fillId="0" borderId="1" xfId="0" applyFont="1" applyFill="1" applyBorder="1" applyAlignment="1">
      <alignment vertical="center" wrapText="1"/>
    </xf>
    <xf numFmtId="0" fontId="2" fillId="0" borderId="1" xfId="0" applyNumberFormat="1"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NumberFormat="1" applyFont="1" applyFill="1" applyBorder="1" applyAlignment="1">
      <alignment vertical="center" wrapText="1"/>
    </xf>
    <xf numFmtId="0" fontId="7" fillId="0" borderId="1" xfId="51"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9"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7" fillId="0" borderId="1" xfId="16" applyFont="1" applyBorder="1" applyAlignment="1">
      <alignment horizontal="center" vertical="center" wrapText="1"/>
    </xf>
    <xf numFmtId="9" fontId="7" fillId="0" borderId="8" xfId="24" applyNumberFormat="1" applyFont="1" applyFill="1" applyBorder="1" applyAlignment="1">
      <alignment horizontal="center" vertical="center" wrapText="1"/>
    </xf>
    <xf numFmtId="0" fontId="7" fillId="0" borderId="1" xfId="10" applyFont="1" applyBorder="1" applyAlignment="1">
      <alignment horizontal="center" vertical="center" wrapText="1"/>
    </xf>
    <xf numFmtId="0" fontId="7" fillId="0" borderId="1" xfId="27" applyFont="1" applyBorder="1" applyAlignment="1">
      <alignment horizontal="center" vertical="center" wrapText="1"/>
    </xf>
    <xf numFmtId="0" fontId="0"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8"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7" fillId="0" borderId="8" xfId="27" applyFont="1" applyBorder="1" applyAlignment="1">
      <alignment horizontal="center" vertical="center" wrapText="1"/>
    </xf>
    <xf numFmtId="0" fontId="2" fillId="0" borderId="8" xfId="0" applyNumberFormat="1" applyFont="1" applyFill="1" applyBorder="1" applyAlignment="1">
      <alignment horizontal="left" vertical="center"/>
    </xf>
    <xf numFmtId="9" fontId="0" fillId="0" borderId="1" xfId="0" applyNumberFormat="1" applyFont="1" applyFill="1" applyBorder="1" applyAlignment="1">
      <alignment horizontal="center" vertical="center" wrapText="1"/>
    </xf>
    <xf numFmtId="0" fontId="7" fillId="0" borderId="1" xfId="36" applyFont="1" applyBorder="1" applyAlignment="1">
      <alignment horizontal="center" vertical="center" wrapText="1"/>
    </xf>
    <xf numFmtId="0" fontId="0" fillId="0" borderId="8"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9" fontId="2" fillId="0" borderId="1" xfId="0" applyNumberFormat="1" applyFont="1" applyFill="1" applyBorder="1" applyAlignment="1">
      <alignment horizontal="left" vertical="center" wrapText="1"/>
    </xf>
    <xf numFmtId="0" fontId="0" fillId="0" borderId="1" xfId="0" applyFill="1" applyBorder="1">
      <alignment vertical="center"/>
    </xf>
    <xf numFmtId="9" fontId="3" fillId="0" borderId="5" xfId="13" applyFont="1" applyBorder="1" applyAlignment="1">
      <alignment horizontal="center" vertical="center" wrapText="1"/>
    </xf>
    <xf numFmtId="10" fontId="3" fillId="0" borderId="5" xfId="0" applyNumberFormat="1" applyFont="1" applyFill="1" applyBorder="1" applyAlignment="1">
      <alignment horizontal="center" vertical="center" wrapText="1"/>
    </xf>
    <xf numFmtId="0" fontId="7" fillId="0" borderId="1" xfId="57" applyFont="1" applyFill="1" applyBorder="1" applyAlignment="1">
      <alignment horizontal="center" vertical="center" wrapText="1"/>
    </xf>
    <xf numFmtId="4" fontId="13" fillId="0" borderId="1" xfId="0" applyNumberFormat="1" applyFont="1" applyFill="1" applyBorder="1" applyAlignment="1">
      <alignment horizontal="right" vertical="center" shrinkToFit="1"/>
    </xf>
    <xf numFmtId="31" fontId="2" fillId="0" borderId="1" xfId="0" applyNumberFormat="1" applyFont="1" applyFill="1" applyBorder="1" applyAlignment="1">
      <alignment horizontal="center" vertical="center" wrapText="1"/>
    </xf>
    <xf numFmtId="0" fontId="0" fillId="0" borderId="8" xfId="0" applyFont="1" applyFill="1" applyBorder="1" applyAlignment="1">
      <alignment horizontal="left" vertical="center" wrapText="1"/>
    </xf>
    <xf numFmtId="177" fontId="2" fillId="0" borderId="1" xfId="0" applyNumberFormat="1" applyFont="1" applyFill="1" applyBorder="1" applyAlignment="1">
      <alignment horizontal="center" vertical="center"/>
    </xf>
    <xf numFmtId="177" fontId="0" fillId="0" borderId="1" xfId="0" applyNumberForma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常规_基本公共卫生服务项目市级配套_7" xfId="5"/>
    <cellStyle name="千位分隔[0]" xfId="6" builtinId="6"/>
    <cellStyle name="40% - 强调文字颜色 3" xfId="7" builtinId="39"/>
    <cellStyle name="差" xfId="8" builtinId="27"/>
    <cellStyle name="千位分隔" xfId="9" builtinId="3"/>
    <cellStyle name="常规_基本公共卫生服务项目市级配套_3" xfId="10"/>
    <cellStyle name="60% - 强调文字颜色 3" xfId="11" builtinId="40"/>
    <cellStyle name="超链接" xfId="12" builtinId="8"/>
    <cellStyle name="百分比" xfId="13" builtinId="5"/>
    <cellStyle name="已访问的超链接" xfId="14" builtinId="9"/>
    <cellStyle name="注释" xfId="15" builtinId="10"/>
    <cellStyle name="常规_基本公共卫生服务项目市级配套_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常规_基本公共卫生服务项目市级配套_1" xfId="24"/>
    <cellStyle name="60% - 强调文字颜色 1" xfId="25" builtinId="32"/>
    <cellStyle name="标题 3" xfId="26" builtinId="18"/>
    <cellStyle name="常规_基本公共卫生服务项目市级配套_4" xfId="27"/>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常规_乡村医生市级政府政策性补助经费"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常规_基本公共卫生服务项目市级配套" xfId="51"/>
    <cellStyle name="60% - 强调文字颜色 5" xfId="52" builtinId="48"/>
    <cellStyle name="强调文字颜色 6" xfId="53" builtinId="49"/>
    <cellStyle name="40% - 强调文字颜色 6" xfId="54" builtinId="51"/>
    <cellStyle name="常规_基本公共卫生服务项目市级配套_6" xfId="55"/>
    <cellStyle name="60% - 强调文字颜色 6" xfId="56" builtinId="52"/>
    <cellStyle name="常规 2" xfId="57"/>
    <cellStyle name="常规_基本公共卫生服务项目市级配套_8"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topLeftCell="A4" workbookViewId="0">
      <selection activeCell="K20" sqref="K20"/>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2</v>
      </c>
      <c r="F2" s="3"/>
      <c r="G2" s="3"/>
      <c r="H2" s="3" t="s">
        <v>3</v>
      </c>
      <c r="I2" s="3"/>
      <c r="J2" s="3"/>
    </row>
    <row r="3" ht="24" customHeight="1" spans="1:10">
      <c r="A3" s="4" t="s">
        <v>4</v>
      </c>
      <c r="B3" s="5" t="s">
        <v>5</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4000000</v>
      </c>
      <c r="E5" s="12">
        <f t="shared" si="0"/>
        <v>2699999.29</v>
      </c>
      <c r="F5" s="12">
        <f t="shared" si="0"/>
        <v>2699999.29</v>
      </c>
      <c r="G5" s="13">
        <f>F5/E5</f>
        <v>1</v>
      </c>
      <c r="H5" s="14">
        <v>10</v>
      </c>
      <c r="I5" s="126">
        <f>G5*10</f>
        <v>10</v>
      </c>
      <c r="J5" s="14"/>
      <c r="K5" s="40"/>
    </row>
    <row r="6" ht="24" customHeight="1" spans="1:11">
      <c r="A6" s="4"/>
      <c r="B6" s="10" t="s">
        <v>15</v>
      </c>
      <c r="C6" s="11"/>
      <c r="D6" s="12">
        <f t="shared" ref="D6:F6" si="1">SUM(D7:D8)</f>
        <v>4000000</v>
      </c>
      <c r="E6" s="12">
        <f t="shared" si="1"/>
        <v>2699999.29</v>
      </c>
      <c r="F6" s="12">
        <f t="shared" si="1"/>
        <v>2699999.29</v>
      </c>
      <c r="G6" s="14" t="s">
        <v>16</v>
      </c>
      <c r="H6" s="14" t="s">
        <v>16</v>
      </c>
      <c r="I6" s="14" t="s">
        <v>16</v>
      </c>
      <c r="J6" s="14" t="s">
        <v>16</v>
      </c>
      <c r="K6" s="40"/>
    </row>
    <row r="7" ht="24" customHeight="1" spans="1:11">
      <c r="A7" s="4"/>
      <c r="B7" s="15" t="s">
        <v>17</v>
      </c>
      <c r="C7" s="16"/>
      <c r="D7" s="12">
        <v>4000000</v>
      </c>
      <c r="E7" s="12">
        <v>2699999.29</v>
      </c>
      <c r="F7" s="12">
        <v>2699999.29</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c r="C11" s="10"/>
      <c r="D11" s="10"/>
      <c r="E11" s="11"/>
      <c r="F11" s="22"/>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7" spans="1:10">
      <c r="A13" s="25"/>
      <c r="B13" s="24" t="s">
        <v>30</v>
      </c>
      <c r="C13" s="24" t="s">
        <v>31</v>
      </c>
      <c r="D13" s="27" t="s">
        <v>32</v>
      </c>
      <c r="E13" s="27" t="s">
        <v>33</v>
      </c>
      <c r="F13" s="31">
        <v>0.42</v>
      </c>
      <c r="G13" s="30" t="s">
        <v>34</v>
      </c>
      <c r="H13" s="24">
        <v>10</v>
      </c>
      <c r="I13" s="24">
        <v>10</v>
      </c>
      <c r="J13" s="24"/>
    </row>
    <row r="14" ht="27" spans="1:10">
      <c r="A14" s="25"/>
      <c r="B14" s="24"/>
      <c r="C14" s="24"/>
      <c r="D14" s="27" t="s">
        <v>35</v>
      </c>
      <c r="E14" s="27" t="s">
        <v>36</v>
      </c>
      <c r="F14" s="31">
        <v>0.39</v>
      </c>
      <c r="G14" s="30" t="s">
        <v>34</v>
      </c>
      <c r="H14" s="24">
        <v>10</v>
      </c>
      <c r="I14" s="24">
        <v>10</v>
      </c>
      <c r="J14" s="24"/>
    </row>
    <row r="15" customFormat="1" ht="24" customHeight="1" spans="1:10">
      <c r="A15" s="25"/>
      <c r="B15" s="24"/>
      <c r="C15" s="24" t="s">
        <v>37</v>
      </c>
      <c r="D15" s="53" t="s">
        <v>38</v>
      </c>
      <c r="E15" s="24"/>
      <c r="F15" s="31">
        <v>1</v>
      </c>
      <c r="G15" s="30" t="s">
        <v>34</v>
      </c>
      <c r="H15" s="24">
        <v>20</v>
      </c>
      <c r="I15" s="24">
        <v>20</v>
      </c>
      <c r="J15" s="24"/>
    </row>
    <row r="16" customFormat="1" ht="24" customHeight="1" spans="1:10">
      <c r="A16" s="25"/>
      <c r="B16" s="24"/>
      <c r="C16" s="24" t="s">
        <v>39</v>
      </c>
      <c r="D16" s="53" t="s">
        <v>40</v>
      </c>
      <c r="E16" s="24"/>
      <c r="F16" s="31">
        <v>1</v>
      </c>
      <c r="G16" s="30" t="s">
        <v>34</v>
      </c>
      <c r="H16" s="24">
        <v>5</v>
      </c>
      <c r="I16" s="24">
        <v>5</v>
      </c>
      <c r="J16" s="24"/>
    </row>
    <row r="17" customFormat="1" ht="24" customHeight="1" spans="1:10">
      <c r="A17" s="25"/>
      <c r="B17" s="24"/>
      <c r="C17" s="24" t="s">
        <v>41</v>
      </c>
      <c r="D17" s="53" t="s">
        <v>42</v>
      </c>
      <c r="E17" s="24"/>
      <c r="F17" s="24">
        <v>1204797</v>
      </c>
      <c r="G17" s="30" t="s">
        <v>34</v>
      </c>
      <c r="H17" s="24">
        <v>2.5</v>
      </c>
      <c r="I17" s="24">
        <v>2.5</v>
      </c>
      <c r="J17" s="24"/>
    </row>
    <row r="18" ht="24" customHeight="1" spans="1:10">
      <c r="A18" s="25"/>
      <c r="B18" s="24"/>
      <c r="C18" s="24"/>
      <c r="D18" s="53" t="s">
        <v>43</v>
      </c>
      <c r="E18" s="24"/>
      <c r="F18" s="24">
        <v>2795203</v>
      </c>
      <c r="G18" s="30" t="s">
        <v>34</v>
      </c>
      <c r="H18" s="24">
        <v>2.5</v>
      </c>
      <c r="I18" s="24">
        <v>2.5</v>
      </c>
      <c r="J18" s="24"/>
    </row>
    <row r="19" ht="33.75" spans="1:10">
      <c r="A19" s="25"/>
      <c r="B19" s="24" t="s">
        <v>44</v>
      </c>
      <c r="C19" s="26" t="s">
        <v>45</v>
      </c>
      <c r="D19" s="53" t="s">
        <v>46</v>
      </c>
      <c r="E19" s="27" t="s">
        <v>47</v>
      </c>
      <c r="F19" s="27" t="s">
        <v>48</v>
      </c>
      <c r="G19" s="30" t="s">
        <v>34</v>
      </c>
      <c r="H19" s="24">
        <v>20</v>
      </c>
      <c r="I19" s="24">
        <v>20</v>
      </c>
      <c r="J19" s="24"/>
    </row>
    <row r="20" customFormat="1" ht="67.5" spans="1:10">
      <c r="A20" s="25"/>
      <c r="B20" s="24"/>
      <c r="C20" s="26" t="s">
        <v>49</v>
      </c>
      <c r="D20" s="53" t="s">
        <v>50</v>
      </c>
      <c r="E20" s="24" t="s">
        <v>51</v>
      </c>
      <c r="F20" s="24" t="s">
        <v>52</v>
      </c>
      <c r="G20" s="30" t="s">
        <v>34</v>
      </c>
      <c r="H20" s="24">
        <v>10</v>
      </c>
      <c r="I20" s="24">
        <v>10</v>
      </c>
      <c r="J20" s="24"/>
    </row>
    <row r="21" ht="36" spans="1:10">
      <c r="A21" s="25"/>
      <c r="B21" s="24" t="s">
        <v>53</v>
      </c>
      <c r="C21" s="24" t="s">
        <v>54</v>
      </c>
      <c r="D21" s="27" t="s">
        <v>54</v>
      </c>
      <c r="E21" s="27" t="s">
        <v>55</v>
      </c>
      <c r="F21" s="27" t="s">
        <v>55</v>
      </c>
      <c r="G21" s="30" t="s">
        <v>34</v>
      </c>
      <c r="H21" s="24">
        <v>10</v>
      </c>
      <c r="I21" s="24">
        <v>10</v>
      </c>
      <c r="J21" s="24"/>
    </row>
    <row r="22" ht="45" customHeight="1" spans="1:10">
      <c r="A22" s="32" t="s">
        <v>56</v>
      </c>
      <c r="B22" s="32"/>
      <c r="C22" s="32"/>
      <c r="D22" s="32"/>
      <c r="E22" s="32"/>
      <c r="F22" s="32"/>
      <c r="G22" s="32"/>
      <c r="H22" s="32">
        <f>SUM(H13:H21,H5)</f>
        <v>100</v>
      </c>
      <c r="I22" s="127">
        <f>SUM(I13:I21,I5)</f>
        <v>100</v>
      </c>
      <c r="J22" s="32"/>
    </row>
    <row r="23" ht="36" customHeight="1" spans="1:10">
      <c r="A23" s="35" t="s">
        <v>57</v>
      </c>
      <c r="B23" s="36" t="s">
        <v>58</v>
      </c>
      <c r="C23" s="37"/>
      <c r="D23" s="37"/>
      <c r="E23" s="37"/>
      <c r="F23" s="37"/>
      <c r="G23" s="37"/>
      <c r="H23" s="37"/>
      <c r="I23" s="37"/>
      <c r="J23" s="41"/>
    </row>
    <row r="24" ht="39" customHeight="1" spans="1:10">
      <c r="A24" s="35" t="s">
        <v>59</v>
      </c>
      <c r="B24" s="6"/>
      <c r="C24" s="6"/>
      <c r="D24" s="6"/>
      <c r="E24" s="6"/>
      <c r="F24" s="6"/>
      <c r="G24" s="6"/>
      <c r="H24" s="6"/>
      <c r="I24" s="6"/>
      <c r="J24" s="6"/>
    </row>
    <row r="25" ht="173" customHeight="1" spans="1:10">
      <c r="A25" s="38" t="s">
        <v>60</v>
      </c>
      <c r="B25" s="38"/>
      <c r="C25" s="38"/>
      <c r="D25" s="38"/>
      <c r="E25" s="38"/>
      <c r="F25" s="38"/>
      <c r="G25" s="38"/>
      <c r="H25" s="38"/>
      <c r="I25" s="38"/>
      <c r="J25" s="38"/>
    </row>
  </sheetData>
  <mergeCells count="27">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2:G22"/>
    <mergeCell ref="B23:J23"/>
    <mergeCell ref="B24:J24"/>
    <mergeCell ref="A25:J25"/>
    <mergeCell ref="A3:A9"/>
    <mergeCell ref="A10:A11"/>
    <mergeCell ref="A12:A21"/>
    <mergeCell ref="B13:B18"/>
    <mergeCell ref="B19:B20"/>
    <mergeCell ref="C13:C14"/>
    <mergeCell ref="C17:C18"/>
    <mergeCell ref="K4:K9"/>
  </mergeCells>
  <pageMargins left="0.275" right="0.196527777777778" top="0.432638888888889" bottom="0.275" header="0.236111111111111" footer="0.196527777777778"/>
  <pageSetup paperSize="9" scale="83"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opLeftCell="A2" workbookViewId="0">
      <selection activeCell="K19" sqref="K19"/>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142</v>
      </c>
      <c r="F2" s="3"/>
      <c r="G2" s="3"/>
      <c r="H2" s="3" t="s">
        <v>78</v>
      </c>
      <c r="I2" s="3"/>
      <c r="J2" s="3"/>
    </row>
    <row r="3" ht="24" customHeight="1" spans="1:10">
      <c r="A3" s="4" t="s">
        <v>4</v>
      </c>
      <c r="B3" s="5" t="s">
        <v>143</v>
      </c>
      <c r="C3" s="6"/>
      <c r="D3" s="6"/>
      <c r="E3" s="6"/>
      <c r="F3" s="6"/>
      <c r="G3" s="6"/>
      <c r="H3" s="6"/>
      <c r="I3" s="6"/>
      <c r="J3" s="6"/>
    </row>
    <row r="4" customFormat="1" ht="24" customHeight="1" spans="1:11">
      <c r="A4" s="4"/>
      <c r="B4" s="7" t="s">
        <v>6</v>
      </c>
      <c r="C4" s="8"/>
      <c r="D4" s="9" t="s">
        <v>7</v>
      </c>
      <c r="E4" s="9" t="s">
        <v>8</v>
      </c>
      <c r="F4" s="9" t="s">
        <v>9</v>
      </c>
      <c r="G4" s="9" t="s">
        <v>10</v>
      </c>
      <c r="H4" s="9" t="s">
        <v>11</v>
      </c>
      <c r="I4" s="34" t="s">
        <v>12</v>
      </c>
      <c r="J4" s="34" t="s">
        <v>13</v>
      </c>
      <c r="K4" s="39"/>
    </row>
    <row r="5" customFormat="1" ht="24" customHeight="1" spans="1:11">
      <c r="A5" s="4"/>
      <c r="B5" s="10" t="s">
        <v>14</v>
      </c>
      <c r="C5" s="11"/>
      <c r="D5" s="12">
        <f t="shared" ref="D5:F5" si="0">SUM(D6,D9)</f>
        <v>115000</v>
      </c>
      <c r="E5" s="12">
        <f t="shared" si="0"/>
        <v>115000</v>
      </c>
      <c r="F5" s="12">
        <f t="shared" si="0"/>
        <v>115000</v>
      </c>
      <c r="G5" s="13">
        <f>F5/E5</f>
        <v>1</v>
      </c>
      <c r="H5" s="14">
        <v>10</v>
      </c>
      <c r="I5" s="14">
        <f>G5*10</f>
        <v>10</v>
      </c>
      <c r="J5" s="14"/>
      <c r="K5" s="40"/>
    </row>
    <row r="6" customFormat="1" ht="24" customHeight="1" spans="1:11">
      <c r="A6" s="4"/>
      <c r="B6" s="10" t="s">
        <v>15</v>
      </c>
      <c r="C6" s="11"/>
      <c r="D6" s="12">
        <f t="shared" ref="D6:F6" si="1">SUM(D7:D8)</f>
        <v>115000</v>
      </c>
      <c r="E6" s="12">
        <f t="shared" si="1"/>
        <v>115000</v>
      </c>
      <c r="F6" s="12">
        <f t="shared" si="1"/>
        <v>115000</v>
      </c>
      <c r="G6" s="14" t="s">
        <v>16</v>
      </c>
      <c r="H6" s="14" t="s">
        <v>16</v>
      </c>
      <c r="I6" s="14" t="s">
        <v>16</v>
      </c>
      <c r="J6" s="14" t="s">
        <v>16</v>
      </c>
      <c r="K6" s="40"/>
    </row>
    <row r="7" customFormat="1" ht="24" customHeight="1" spans="1:11">
      <c r="A7" s="4"/>
      <c r="B7" s="15" t="s">
        <v>17</v>
      </c>
      <c r="C7" s="16"/>
      <c r="D7" s="12">
        <v>115000</v>
      </c>
      <c r="E7" s="12">
        <v>115000</v>
      </c>
      <c r="F7" s="12">
        <v>115000</v>
      </c>
      <c r="G7" s="14" t="s">
        <v>16</v>
      </c>
      <c r="H7" s="14" t="s">
        <v>16</v>
      </c>
      <c r="I7" s="14" t="s">
        <v>16</v>
      </c>
      <c r="J7" s="14" t="s">
        <v>16</v>
      </c>
      <c r="K7" s="40"/>
    </row>
    <row r="8" customFormat="1" ht="24" customHeight="1" spans="1:11">
      <c r="A8" s="4"/>
      <c r="B8" s="15" t="s">
        <v>18</v>
      </c>
      <c r="C8" s="16"/>
      <c r="D8" s="12"/>
      <c r="E8" s="12"/>
      <c r="F8" s="12"/>
      <c r="G8" s="14" t="s">
        <v>16</v>
      </c>
      <c r="H8" s="14" t="s">
        <v>16</v>
      </c>
      <c r="I8" s="14" t="s">
        <v>16</v>
      </c>
      <c r="J8" s="14" t="s">
        <v>16</v>
      </c>
      <c r="K8" s="40"/>
    </row>
    <row r="9" customFormat="1"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t="s">
        <v>144</v>
      </c>
      <c r="C11" s="10"/>
      <c r="D11" s="10"/>
      <c r="E11" s="11"/>
      <c r="F11" s="22" t="s">
        <v>34</v>
      </c>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6" t="s">
        <v>30</v>
      </c>
      <c r="C13" s="24" t="s">
        <v>31</v>
      </c>
      <c r="D13" s="27" t="s">
        <v>66</v>
      </c>
      <c r="E13" s="27" t="s">
        <v>99</v>
      </c>
      <c r="F13" s="31">
        <v>1</v>
      </c>
      <c r="G13" s="30"/>
      <c r="H13" s="24">
        <v>20</v>
      </c>
      <c r="I13" s="24">
        <v>20</v>
      </c>
      <c r="J13" s="24"/>
    </row>
    <row r="14" customFormat="1" ht="24" customHeight="1" spans="1:10">
      <c r="A14" s="25"/>
      <c r="B14" s="17"/>
      <c r="C14" s="24" t="s">
        <v>37</v>
      </c>
      <c r="D14" s="27"/>
      <c r="E14" s="27"/>
      <c r="F14" s="31"/>
      <c r="G14" s="30"/>
      <c r="H14" s="24">
        <v>20</v>
      </c>
      <c r="I14" s="24">
        <v>0</v>
      </c>
      <c r="J14" s="24"/>
    </row>
    <row r="15" customFormat="1" ht="24" customHeight="1" spans="1:10">
      <c r="A15" s="25"/>
      <c r="B15" s="17"/>
      <c r="C15" s="24" t="s">
        <v>39</v>
      </c>
      <c r="D15" s="30" t="s">
        <v>68</v>
      </c>
      <c r="E15" s="31">
        <v>1</v>
      </c>
      <c r="F15" s="31">
        <v>1</v>
      </c>
      <c r="G15" s="30"/>
      <c r="H15" s="24">
        <v>5</v>
      </c>
      <c r="I15" s="24">
        <v>5</v>
      </c>
      <c r="J15" s="24"/>
    </row>
    <row r="16" customFormat="1" ht="24" customHeight="1" spans="1:10">
      <c r="A16" s="25"/>
      <c r="B16" s="34"/>
      <c r="C16" s="26" t="s">
        <v>41</v>
      </c>
      <c r="D16" s="30" t="s">
        <v>70</v>
      </c>
      <c r="E16" s="24" t="s">
        <v>71</v>
      </c>
      <c r="F16" s="31">
        <v>1</v>
      </c>
      <c r="G16" s="30"/>
      <c r="H16" s="24">
        <v>5</v>
      </c>
      <c r="I16" s="24">
        <v>5</v>
      </c>
      <c r="J16" s="24"/>
    </row>
    <row r="17" ht="24" customHeight="1" spans="1:10">
      <c r="A17" s="25"/>
      <c r="B17" s="24" t="s">
        <v>44</v>
      </c>
      <c r="C17" s="26" t="s">
        <v>45</v>
      </c>
      <c r="D17" s="26" t="s">
        <v>45</v>
      </c>
      <c r="E17" s="24" t="s">
        <v>47</v>
      </c>
      <c r="F17" s="24" t="s">
        <v>34</v>
      </c>
      <c r="G17" s="30"/>
      <c r="H17" s="24">
        <v>30</v>
      </c>
      <c r="I17" s="24">
        <v>30</v>
      </c>
      <c r="J17" s="24"/>
    </row>
    <row r="18" ht="24" customHeight="1" spans="1:10">
      <c r="A18" s="25"/>
      <c r="B18" s="24" t="s">
        <v>53</v>
      </c>
      <c r="C18" s="24" t="s">
        <v>54</v>
      </c>
      <c r="D18" s="30" t="s">
        <v>145</v>
      </c>
      <c r="E18" s="24" t="s">
        <v>55</v>
      </c>
      <c r="F18" s="24" t="s">
        <v>34</v>
      </c>
      <c r="G18" s="30"/>
      <c r="H18" s="24">
        <v>10</v>
      </c>
      <c r="I18" s="24">
        <v>10</v>
      </c>
      <c r="J18" s="24"/>
    </row>
    <row r="19" ht="45" customHeight="1" spans="1:10">
      <c r="A19" s="32" t="s">
        <v>56</v>
      </c>
      <c r="B19" s="32"/>
      <c r="C19" s="32"/>
      <c r="D19" s="32"/>
      <c r="E19" s="32"/>
      <c r="F19" s="32"/>
      <c r="G19" s="32"/>
      <c r="H19" s="32">
        <f>SUM(H13:H18)+H5</f>
        <v>100</v>
      </c>
      <c r="I19" s="32">
        <f>SUM(I13:I18)+I5</f>
        <v>80</v>
      </c>
      <c r="J19" s="32"/>
    </row>
    <row r="20" ht="51" customHeight="1" spans="1:10">
      <c r="A20" s="35" t="s">
        <v>57</v>
      </c>
      <c r="B20" s="36" t="s">
        <v>146</v>
      </c>
      <c r="C20" s="37"/>
      <c r="D20" s="37"/>
      <c r="E20" s="37"/>
      <c r="F20" s="37"/>
      <c r="G20" s="37"/>
      <c r="H20" s="37"/>
      <c r="I20" s="37"/>
      <c r="J20" s="41"/>
    </row>
    <row r="21" ht="71" customHeight="1" spans="1:10">
      <c r="A21" s="35" t="s">
        <v>59</v>
      </c>
      <c r="B21" s="6"/>
      <c r="C21" s="6"/>
      <c r="D21" s="6"/>
      <c r="E21" s="6"/>
      <c r="F21" s="6"/>
      <c r="G21" s="6"/>
      <c r="H21" s="6"/>
      <c r="I21" s="6"/>
      <c r="J21" s="6"/>
    </row>
    <row r="22" ht="173"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275" right="0.196527777777778" top="0.432638888888889" bottom="0.275" header="0.235416666666667" footer="0.196527777777778"/>
  <pageSetup paperSize="9" scale="84"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opLeftCell="A2" workbookViewId="0">
      <selection activeCell="B21" sqref="B21:J21"/>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142</v>
      </c>
      <c r="F2" s="3"/>
      <c r="G2" s="3"/>
      <c r="H2" s="3" t="s">
        <v>78</v>
      </c>
      <c r="I2" s="3"/>
      <c r="J2" s="3"/>
    </row>
    <row r="3" ht="24" customHeight="1" spans="1:10">
      <c r="A3" s="4" t="s">
        <v>4</v>
      </c>
      <c r="B3" s="5" t="s">
        <v>147</v>
      </c>
      <c r="C3" s="6"/>
      <c r="D3" s="6"/>
      <c r="E3" s="6"/>
      <c r="F3" s="6"/>
      <c r="G3" s="6"/>
      <c r="H3" s="6"/>
      <c r="I3" s="6"/>
      <c r="J3" s="6"/>
    </row>
    <row r="4" customFormat="1" ht="24" customHeight="1" spans="1:11">
      <c r="A4" s="4"/>
      <c r="B4" s="7" t="s">
        <v>6</v>
      </c>
      <c r="C4" s="8"/>
      <c r="D4" s="9" t="s">
        <v>7</v>
      </c>
      <c r="E4" s="9" t="s">
        <v>8</v>
      </c>
      <c r="F4" s="9" t="s">
        <v>9</v>
      </c>
      <c r="G4" s="9" t="s">
        <v>10</v>
      </c>
      <c r="H4" s="9" t="s">
        <v>11</v>
      </c>
      <c r="I4" s="34" t="s">
        <v>12</v>
      </c>
      <c r="J4" s="34" t="s">
        <v>13</v>
      </c>
      <c r="K4" s="39"/>
    </row>
    <row r="5" customFormat="1" ht="24" customHeight="1" spans="1:11">
      <c r="A5" s="4"/>
      <c r="B5" s="10" t="s">
        <v>14</v>
      </c>
      <c r="C5" s="11"/>
      <c r="D5" s="12">
        <f t="shared" ref="D5:F5" si="0">SUM(D6,D9)</f>
        <v>500000</v>
      </c>
      <c r="E5" s="12">
        <f t="shared" si="0"/>
        <v>500000</v>
      </c>
      <c r="F5" s="12">
        <f t="shared" si="0"/>
        <v>500000</v>
      </c>
      <c r="G5" s="13">
        <f>F5/E5</f>
        <v>1</v>
      </c>
      <c r="H5" s="14">
        <v>10</v>
      </c>
      <c r="I5" s="14">
        <f>G5*10</f>
        <v>10</v>
      </c>
      <c r="J5" s="14"/>
      <c r="K5" s="40"/>
    </row>
    <row r="6" customFormat="1" ht="24" customHeight="1" spans="1:11">
      <c r="A6" s="4"/>
      <c r="B6" s="10" t="s">
        <v>15</v>
      </c>
      <c r="C6" s="11"/>
      <c r="D6" s="12">
        <f t="shared" ref="D6:F6" si="1">SUM(D7:D8)</f>
        <v>500000</v>
      </c>
      <c r="E6" s="12">
        <f t="shared" si="1"/>
        <v>500000</v>
      </c>
      <c r="F6" s="12">
        <f t="shared" si="1"/>
        <v>500000</v>
      </c>
      <c r="G6" s="14" t="s">
        <v>16</v>
      </c>
      <c r="H6" s="14" t="s">
        <v>16</v>
      </c>
      <c r="I6" s="14" t="s">
        <v>16</v>
      </c>
      <c r="J6" s="14" t="s">
        <v>16</v>
      </c>
      <c r="K6" s="40"/>
    </row>
    <row r="7" customFormat="1" ht="24" customHeight="1" spans="1:11">
      <c r="A7" s="4"/>
      <c r="B7" s="15" t="s">
        <v>17</v>
      </c>
      <c r="C7" s="16"/>
      <c r="D7" s="12">
        <v>500000</v>
      </c>
      <c r="E7" s="12">
        <v>500000</v>
      </c>
      <c r="F7" s="12">
        <v>500000</v>
      </c>
      <c r="G7" s="14" t="s">
        <v>16</v>
      </c>
      <c r="H7" s="14" t="s">
        <v>16</v>
      </c>
      <c r="I7" s="14" t="s">
        <v>16</v>
      </c>
      <c r="J7" s="14" t="s">
        <v>16</v>
      </c>
      <c r="K7" s="40"/>
    </row>
    <row r="8" customFormat="1" ht="24" customHeight="1" spans="1:11">
      <c r="A8" s="4"/>
      <c r="B8" s="15" t="s">
        <v>18</v>
      </c>
      <c r="C8" s="16"/>
      <c r="D8" s="12"/>
      <c r="E8" s="12"/>
      <c r="F8" s="12"/>
      <c r="G8" s="14" t="s">
        <v>16</v>
      </c>
      <c r="H8" s="14" t="s">
        <v>16</v>
      </c>
      <c r="I8" s="14" t="s">
        <v>16</v>
      </c>
      <c r="J8" s="14" t="s">
        <v>16</v>
      </c>
      <c r="K8" s="40"/>
    </row>
    <row r="9" customFormat="1"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t="s">
        <v>148</v>
      </c>
      <c r="C11" s="10"/>
      <c r="D11" s="10"/>
      <c r="E11" s="11"/>
      <c r="F11" s="22" t="s">
        <v>34</v>
      </c>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6" t="s">
        <v>30</v>
      </c>
      <c r="C13" s="24" t="s">
        <v>31</v>
      </c>
      <c r="D13" s="118" t="s">
        <v>66</v>
      </c>
      <c r="E13" s="31">
        <v>1</v>
      </c>
      <c r="F13" s="31">
        <v>1</v>
      </c>
      <c r="G13" s="30"/>
      <c r="H13" s="24">
        <v>20</v>
      </c>
      <c r="I13" s="24">
        <v>20</v>
      </c>
      <c r="J13" s="24"/>
    </row>
    <row r="14" customFormat="1" ht="24" customHeight="1" spans="1:10">
      <c r="A14" s="25"/>
      <c r="B14" s="17"/>
      <c r="C14" s="24" t="s">
        <v>37</v>
      </c>
      <c r="D14" s="118"/>
      <c r="E14" s="31"/>
      <c r="F14" s="31"/>
      <c r="G14" s="30"/>
      <c r="H14" s="24">
        <v>20</v>
      </c>
      <c r="I14" s="24">
        <v>0</v>
      </c>
      <c r="J14" s="24"/>
    </row>
    <row r="15" customFormat="1" ht="24" customHeight="1" spans="1:10">
      <c r="A15" s="25"/>
      <c r="B15" s="17"/>
      <c r="C15" s="24" t="s">
        <v>39</v>
      </c>
      <c r="D15" s="30" t="s">
        <v>68</v>
      </c>
      <c r="E15" s="31">
        <v>1</v>
      </c>
      <c r="F15" s="31">
        <v>1</v>
      </c>
      <c r="G15" s="30"/>
      <c r="H15" s="24">
        <v>5</v>
      </c>
      <c r="I15" s="24">
        <v>5</v>
      </c>
      <c r="J15" s="24"/>
    </row>
    <row r="16" customFormat="1" ht="24" customHeight="1" spans="1:10">
      <c r="A16" s="25"/>
      <c r="B16" s="34"/>
      <c r="C16" s="26" t="s">
        <v>41</v>
      </c>
      <c r="D16" s="30" t="s">
        <v>70</v>
      </c>
      <c r="E16" s="24" t="s">
        <v>71</v>
      </c>
      <c r="F16" s="31">
        <v>1</v>
      </c>
      <c r="G16" s="30"/>
      <c r="H16" s="24">
        <v>5</v>
      </c>
      <c r="I16" s="24">
        <v>5</v>
      </c>
      <c r="J16" s="24"/>
    </row>
    <row r="17" ht="24" customHeight="1" spans="1:10">
      <c r="A17" s="25"/>
      <c r="B17" s="24" t="s">
        <v>44</v>
      </c>
      <c r="C17" s="26" t="s">
        <v>45</v>
      </c>
      <c r="D17" s="27" t="s">
        <v>45</v>
      </c>
      <c r="E17" s="24" t="s">
        <v>47</v>
      </c>
      <c r="F17" s="24" t="s">
        <v>34</v>
      </c>
      <c r="G17" s="30"/>
      <c r="H17" s="24">
        <v>30</v>
      </c>
      <c r="I17" s="24">
        <v>30</v>
      </c>
      <c r="J17" s="24"/>
    </row>
    <row r="18" ht="24" customHeight="1" spans="1:10">
      <c r="A18" s="25"/>
      <c r="B18" s="24" t="s">
        <v>53</v>
      </c>
      <c r="C18" s="24" t="s">
        <v>54</v>
      </c>
      <c r="D18" s="27" t="s">
        <v>87</v>
      </c>
      <c r="E18" s="24" t="s">
        <v>55</v>
      </c>
      <c r="F18" s="24" t="s">
        <v>34</v>
      </c>
      <c r="G18" s="30"/>
      <c r="H18" s="24">
        <v>10</v>
      </c>
      <c r="I18" s="24">
        <v>10</v>
      </c>
      <c r="J18" s="24"/>
    </row>
    <row r="19" ht="45" customHeight="1" spans="1:10">
      <c r="A19" s="32" t="s">
        <v>56</v>
      </c>
      <c r="B19" s="32"/>
      <c r="C19" s="32"/>
      <c r="D19" s="32"/>
      <c r="E19" s="32"/>
      <c r="F19" s="32"/>
      <c r="G19" s="32"/>
      <c r="H19" s="32">
        <f>SUM(H13:H18)+H5</f>
        <v>100</v>
      </c>
      <c r="I19" s="32">
        <f>SUM(I13:I18)+I5</f>
        <v>80</v>
      </c>
      <c r="J19" s="32"/>
    </row>
    <row r="20" ht="51" customHeight="1" spans="1:10">
      <c r="A20" s="35" t="s">
        <v>57</v>
      </c>
      <c r="B20" s="36" t="s">
        <v>146</v>
      </c>
      <c r="C20" s="37"/>
      <c r="D20" s="37"/>
      <c r="E20" s="37"/>
      <c r="F20" s="37"/>
      <c r="G20" s="37"/>
      <c r="H20" s="37"/>
      <c r="I20" s="37"/>
      <c r="J20" s="41"/>
    </row>
    <row r="21" ht="71" customHeight="1" spans="1:10">
      <c r="A21" s="35" t="s">
        <v>59</v>
      </c>
      <c r="B21" s="6"/>
      <c r="C21" s="6"/>
      <c r="D21" s="6"/>
      <c r="E21" s="6"/>
      <c r="F21" s="6"/>
      <c r="G21" s="6"/>
      <c r="H21" s="6"/>
      <c r="I21" s="6"/>
      <c r="J21" s="6"/>
    </row>
    <row r="22" ht="173"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275" right="0.196527777777778" top="0.432638888888889" bottom="0.275" header="0.235416666666667" footer="0.196527777777778"/>
  <pageSetup paperSize="9" scale="84"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opLeftCell="A2" workbookViewId="0">
      <selection activeCell="B20" sqref="B20:J20"/>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149</v>
      </c>
      <c r="F2" s="3"/>
      <c r="G2" s="3"/>
      <c r="H2" s="3" t="s">
        <v>150</v>
      </c>
      <c r="I2" s="3"/>
      <c r="J2" s="3"/>
    </row>
    <row r="3" ht="24" customHeight="1" spans="1:10">
      <c r="A3" s="4" t="s">
        <v>4</v>
      </c>
      <c r="B3" s="5" t="s">
        <v>151</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4770000</v>
      </c>
      <c r="E5" s="12">
        <f t="shared" si="0"/>
        <v>4770000</v>
      </c>
      <c r="F5" s="12">
        <f t="shared" si="0"/>
        <v>4770000</v>
      </c>
      <c r="G5" s="13">
        <f>F5/E5</f>
        <v>1</v>
      </c>
      <c r="H5" s="14">
        <v>10</v>
      </c>
      <c r="I5" s="14">
        <f>G5*10</f>
        <v>10</v>
      </c>
      <c r="J5" s="14"/>
      <c r="K5" s="40"/>
    </row>
    <row r="6" ht="24" customHeight="1" spans="1:11">
      <c r="A6" s="4"/>
      <c r="B6" s="10" t="s">
        <v>15</v>
      </c>
      <c r="C6" s="11"/>
      <c r="D6" s="12">
        <f t="shared" ref="D6:F6" si="1">SUM(D7:D8)</f>
        <v>4770000</v>
      </c>
      <c r="E6" s="12">
        <f t="shared" si="1"/>
        <v>4770000</v>
      </c>
      <c r="F6" s="12">
        <f t="shared" si="1"/>
        <v>4770000</v>
      </c>
      <c r="G6" s="14" t="s">
        <v>16</v>
      </c>
      <c r="H6" s="14" t="s">
        <v>16</v>
      </c>
      <c r="I6" s="14" t="s">
        <v>16</v>
      </c>
      <c r="J6" s="14" t="s">
        <v>16</v>
      </c>
      <c r="K6" s="40"/>
    </row>
    <row r="7" ht="24" customHeight="1" spans="1:11">
      <c r="A7" s="4"/>
      <c r="B7" s="15" t="s">
        <v>17</v>
      </c>
      <c r="C7" s="16"/>
      <c r="D7" s="12">
        <v>4770000</v>
      </c>
      <c r="E7" s="12">
        <v>4770000</v>
      </c>
      <c r="F7" s="12">
        <v>4770000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t="s">
        <v>152</v>
      </c>
      <c r="C11" s="10"/>
      <c r="D11" s="10"/>
      <c r="E11" s="11"/>
      <c r="F11" s="22"/>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4" t="s">
        <v>30</v>
      </c>
      <c r="C13" s="24" t="s">
        <v>31</v>
      </c>
      <c r="D13" s="27" t="s">
        <v>153</v>
      </c>
      <c r="E13" s="27" t="s">
        <v>99</v>
      </c>
      <c r="F13" s="31">
        <v>1</v>
      </c>
      <c r="G13" s="30"/>
      <c r="H13" s="24">
        <v>20</v>
      </c>
      <c r="I13" s="24">
        <v>20</v>
      </c>
      <c r="J13" s="24"/>
    </row>
    <row r="14" customFormat="1" ht="24" customHeight="1" spans="1:10">
      <c r="A14" s="25"/>
      <c r="B14" s="24"/>
      <c r="C14" s="24" t="s">
        <v>37</v>
      </c>
      <c r="D14" s="95" t="s">
        <v>154</v>
      </c>
      <c r="E14" s="95" t="s">
        <v>99</v>
      </c>
      <c r="F14" s="31">
        <v>1</v>
      </c>
      <c r="G14" s="30"/>
      <c r="H14" s="24">
        <v>20</v>
      </c>
      <c r="I14" s="24">
        <v>20</v>
      </c>
      <c r="J14" s="24"/>
    </row>
    <row r="15" customFormat="1" ht="24" customHeight="1" spans="1:10">
      <c r="A15" s="25"/>
      <c r="B15" s="24"/>
      <c r="C15" s="24" t="s">
        <v>39</v>
      </c>
      <c r="D15" s="27"/>
      <c r="E15" s="27"/>
      <c r="F15" s="31"/>
      <c r="G15" s="30"/>
      <c r="H15" s="24">
        <v>5</v>
      </c>
      <c r="I15" s="24">
        <v>0</v>
      </c>
      <c r="J15" s="24"/>
    </row>
    <row r="16" customFormat="1" ht="24" customHeight="1" spans="1:10">
      <c r="A16" s="25"/>
      <c r="B16" s="24"/>
      <c r="C16" s="24" t="s">
        <v>41</v>
      </c>
      <c r="D16" s="27" t="s">
        <v>155</v>
      </c>
      <c r="E16" s="27" t="s">
        <v>99</v>
      </c>
      <c r="F16" s="31">
        <v>1</v>
      </c>
      <c r="G16" s="30"/>
      <c r="H16" s="24">
        <v>5</v>
      </c>
      <c r="I16" s="24">
        <v>5</v>
      </c>
      <c r="J16" s="24"/>
    </row>
    <row r="17" ht="24" customHeight="1" spans="1:10">
      <c r="A17" s="25"/>
      <c r="B17" s="24" t="s">
        <v>44</v>
      </c>
      <c r="C17" s="26" t="s">
        <v>45</v>
      </c>
      <c r="D17" s="27" t="s">
        <v>45</v>
      </c>
      <c r="E17" s="27" t="s">
        <v>47</v>
      </c>
      <c r="F17" s="24" t="s">
        <v>47</v>
      </c>
      <c r="G17" s="30"/>
      <c r="H17" s="24">
        <v>30</v>
      </c>
      <c r="I17" s="24">
        <v>30</v>
      </c>
      <c r="J17" s="24"/>
    </row>
    <row r="18" ht="24" customHeight="1" spans="1:10">
      <c r="A18" s="25"/>
      <c r="B18" s="24" t="s">
        <v>53</v>
      </c>
      <c r="C18" s="24" t="s">
        <v>54</v>
      </c>
      <c r="D18" s="27" t="s">
        <v>54</v>
      </c>
      <c r="E18" s="27" t="s">
        <v>55</v>
      </c>
      <c r="F18" s="27" t="s">
        <v>55</v>
      </c>
      <c r="G18" s="30"/>
      <c r="H18" s="24">
        <v>10</v>
      </c>
      <c r="I18" s="24">
        <v>10</v>
      </c>
      <c r="J18" s="24"/>
    </row>
    <row r="19" ht="45" customHeight="1" spans="1:10">
      <c r="A19" s="32" t="s">
        <v>56</v>
      </c>
      <c r="B19" s="32"/>
      <c r="C19" s="32"/>
      <c r="D19" s="32"/>
      <c r="E19" s="32"/>
      <c r="F19" s="32"/>
      <c r="G19" s="32"/>
      <c r="H19" s="32">
        <f>SUM(H13:H18)+H5</f>
        <v>100</v>
      </c>
      <c r="I19" s="32">
        <f>SUM(I13:I18)+I5</f>
        <v>95</v>
      </c>
      <c r="J19" s="32"/>
    </row>
    <row r="20" ht="51" customHeight="1" spans="1:10">
      <c r="A20" s="35" t="s">
        <v>57</v>
      </c>
      <c r="B20" s="46" t="s">
        <v>156</v>
      </c>
      <c r="C20" s="47"/>
      <c r="D20" s="47"/>
      <c r="E20" s="47"/>
      <c r="F20" s="47"/>
      <c r="G20" s="47"/>
      <c r="H20" s="47"/>
      <c r="I20" s="47"/>
      <c r="J20" s="48"/>
    </row>
    <row r="21" ht="71" customHeight="1" spans="1:10">
      <c r="A21" s="35" t="s">
        <v>59</v>
      </c>
      <c r="B21" s="6"/>
      <c r="C21" s="6"/>
      <c r="D21" s="6"/>
      <c r="E21" s="6"/>
      <c r="F21" s="6"/>
      <c r="G21" s="6"/>
      <c r="H21" s="6"/>
      <c r="I21" s="6"/>
      <c r="J21" s="6"/>
    </row>
    <row r="22" ht="173"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275" right="0.196527777777778" top="0.432638888888889" bottom="0.275" header="0.236111111111111" footer="0.196527777777778"/>
  <pageSetup paperSize="9" scale="84"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K23"/>
  <sheetViews>
    <sheetView workbookViewId="0">
      <selection activeCell="B22" sqref="B22:J22"/>
    </sheetView>
  </sheetViews>
  <sheetFormatPr defaultColWidth="8.89166666666667" defaultRowHeight="13.5" customHeight="1"/>
  <cols>
    <col min="1" max="1" width="11.875" style="57" customWidth="1"/>
    <col min="2" max="2" width="8.775" style="57" customWidth="1"/>
    <col min="3" max="3" width="10.125" style="57" customWidth="1"/>
    <col min="4" max="4" width="13.3333333333333" style="57" customWidth="1"/>
    <col min="5" max="5" width="15.3333333333333" style="57" customWidth="1"/>
    <col min="6" max="6" width="13.6666666666667" style="57" customWidth="1"/>
    <col min="7" max="7" width="15.6666666666667" style="57" customWidth="1"/>
    <col min="8" max="8" width="7.775" style="57" customWidth="1"/>
    <col min="9" max="9" width="11.625" style="57" customWidth="1"/>
    <col min="10" max="10" width="11.125" style="57" customWidth="1"/>
    <col min="11" max="16384" width="8.89166666666667" style="57"/>
  </cols>
  <sheetData>
    <row r="1" ht="26" customHeight="1" spans="1:10">
      <c r="A1" s="58" t="s">
        <v>0</v>
      </c>
      <c r="B1" s="58"/>
      <c r="C1" s="58"/>
      <c r="D1" s="58"/>
      <c r="E1" s="58"/>
      <c r="F1" s="58"/>
      <c r="G1" s="58"/>
      <c r="H1" s="58"/>
      <c r="I1" s="58"/>
      <c r="J1" s="58"/>
    </row>
    <row r="2" ht="26" customHeight="1" spans="1:10">
      <c r="A2" s="59" t="s">
        <v>1</v>
      </c>
      <c r="B2" s="59"/>
      <c r="C2" s="59"/>
      <c r="D2" s="59"/>
      <c r="E2" s="59" t="s">
        <v>157</v>
      </c>
      <c r="F2" s="59"/>
      <c r="G2" s="59"/>
      <c r="H2" s="59" t="s">
        <v>158</v>
      </c>
      <c r="I2" s="59"/>
      <c r="J2" s="59"/>
    </row>
    <row r="3" ht="24" customHeight="1" spans="1:10">
      <c r="A3" s="24" t="s">
        <v>4</v>
      </c>
      <c r="B3" s="60" t="s">
        <v>159</v>
      </c>
      <c r="C3" s="61"/>
      <c r="D3" s="61"/>
      <c r="E3" s="61"/>
      <c r="F3" s="61"/>
      <c r="G3" s="61"/>
      <c r="H3" s="61"/>
      <c r="I3" s="61"/>
      <c r="J3" s="61"/>
    </row>
    <row r="4" ht="24" customHeight="1" spans="1:11">
      <c r="A4" s="24"/>
      <c r="B4" s="62" t="s">
        <v>6</v>
      </c>
      <c r="C4" s="63"/>
      <c r="D4" s="64" t="s">
        <v>7</v>
      </c>
      <c r="E4" s="64" t="s">
        <v>8</v>
      </c>
      <c r="F4" s="64" t="s">
        <v>9</v>
      </c>
      <c r="G4" s="64" t="s">
        <v>10</v>
      </c>
      <c r="H4" s="64" t="s">
        <v>11</v>
      </c>
      <c r="I4" s="34" t="s">
        <v>12</v>
      </c>
      <c r="J4" s="34" t="s">
        <v>13</v>
      </c>
      <c r="K4" s="86"/>
    </row>
    <row r="5" ht="24" customHeight="1" spans="1:11">
      <c r="A5" s="24"/>
      <c r="B5" s="65" t="s">
        <v>14</v>
      </c>
      <c r="C5" s="66"/>
      <c r="D5" s="67">
        <f t="shared" ref="D5:F5" si="0">SUM(D6,D9)</f>
        <v>1160000</v>
      </c>
      <c r="E5" s="67">
        <f t="shared" si="0"/>
        <v>848000</v>
      </c>
      <c r="F5" s="67">
        <f t="shared" si="0"/>
        <v>848000</v>
      </c>
      <c r="G5" s="13">
        <f>F5/E5</f>
        <v>1</v>
      </c>
      <c r="H5" s="68">
        <v>10</v>
      </c>
      <c r="I5" s="68">
        <f>G5*10</f>
        <v>10</v>
      </c>
      <c r="J5" s="68"/>
      <c r="K5" s="87"/>
    </row>
    <row r="6" ht="24" customHeight="1" spans="1:11">
      <c r="A6" s="24"/>
      <c r="B6" s="65" t="s">
        <v>15</v>
      </c>
      <c r="C6" s="66"/>
      <c r="D6" s="67">
        <f t="shared" ref="D6:F6" si="1">SUM(D7:D8)</f>
        <v>1160000</v>
      </c>
      <c r="E6" s="67">
        <f t="shared" si="1"/>
        <v>848000</v>
      </c>
      <c r="F6" s="67">
        <f t="shared" si="1"/>
        <v>848000</v>
      </c>
      <c r="G6" s="68" t="s">
        <v>16</v>
      </c>
      <c r="H6" s="68" t="s">
        <v>16</v>
      </c>
      <c r="I6" s="68" t="s">
        <v>16</v>
      </c>
      <c r="J6" s="68" t="s">
        <v>16</v>
      </c>
      <c r="K6" s="87"/>
    </row>
    <row r="7" ht="24" customHeight="1" spans="1:11">
      <c r="A7" s="24"/>
      <c r="B7" s="15" t="s">
        <v>17</v>
      </c>
      <c r="C7" s="16"/>
      <c r="D7" s="67">
        <v>1160000</v>
      </c>
      <c r="E7" s="67">
        <v>848000</v>
      </c>
      <c r="F7" s="67">
        <v>848000</v>
      </c>
      <c r="G7" s="68" t="s">
        <v>16</v>
      </c>
      <c r="H7" s="68" t="s">
        <v>16</v>
      </c>
      <c r="I7" s="68" t="s">
        <v>16</v>
      </c>
      <c r="J7" s="68" t="s">
        <v>16</v>
      </c>
      <c r="K7" s="87"/>
    </row>
    <row r="8" ht="24" customHeight="1" spans="1:11">
      <c r="A8" s="24"/>
      <c r="B8" s="15" t="s">
        <v>18</v>
      </c>
      <c r="C8" s="16"/>
      <c r="D8" s="67"/>
      <c r="E8" s="67"/>
      <c r="F8" s="67"/>
      <c r="G8" s="68" t="s">
        <v>16</v>
      </c>
      <c r="H8" s="68" t="s">
        <v>16</v>
      </c>
      <c r="I8" s="68" t="s">
        <v>16</v>
      </c>
      <c r="J8" s="68" t="s">
        <v>16</v>
      </c>
      <c r="K8" s="87"/>
    </row>
    <row r="9" ht="24" customHeight="1" spans="1:11">
      <c r="A9" s="24"/>
      <c r="B9" s="65" t="s">
        <v>19</v>
      </c>
      <c r="C9" s="66"/>
      <c r="D9" s="67"/>
      <c r="E9" s="67"/>
      <c r="F9" s="67"/>
      <c r="G9" s="68" t="s">
        <v>16</v>
      </c>
      <c r="H9" s="68" t="s">
        <v>16</v>
      </c>
      <c r="I9" s="68" t="s">
        <v>16</v>
      </c>
      <c r="J9" s="68" t="s">
        <v>16</v>
      </c>
      <c r="K9" s="87"/>
    </row>
    <row r="10" ht="24" customHeight="1" spans="1:10">
      <c r="A10" s="17" t="s">
        <v>20</v>
      </c>
      <c r="B10" s="69" t="s">
        <v>21</v>
      </c>
      <c r="C10" s="70"/>
      <c r="D10" s="70"/>
      <c r="E10" s="71"/>
      <c r="F10" s="69" t="s">
        <v>22</v>
      </c>
      <c r="G10" s="70"/>
      <c r="H10" s="70"/>
      <c r="I10" s="70"/>
      <c r="J10" s="71"/>
    </row>
    <row r="11" ht="24" customHeight="1" spans="1:10">
      <c r="A11" s="21"/>
      <c r="B11" s="112" t="s">
        <v>160</v>
      </c>
      <c r="C11" s="65"/>
      <c r="D11" s="65"/>
      <c r="E11" s="66"/>
      <c r="F11" s="112" t="s">
        <v>161</v>
      </c>
      <c r="G11" s="65"/>
      <c r="H11" s="65"/>
      <c r="I11" s="65"/>
      <c r="J11" s="66"/>
    </row>
    <row r="12" s="55" customFormat="1" ht="24" customHeight="1" spans="1:10">
      <c r="A12" s="23" t="s">
        <v>23</v>
      </c>
      <c r="B12" s="24" t="s">
        <v>24</v>
      </c>
      <c r="C12" s="24" t="s">
        <v>25</v>
      </c>
      <c r="D12" s="24" t="s">
        <v>26</v>
      </c>
      <c r="E12" s="24" t="s">
        <v>27</v>
      </c>
      <c r="F12" s="24" t="s">
        <v>28</v>
      </c>
      <c r="G12" s="24" t="s">
        <v>29</v>
      </c>
      <c r="H12" s="24" t="s">
        <v>11</v>
      </c>
      <c r="I12" s="24" t="s">
        <v>12</v>
      </c>
      <c r="J12" s="24" t="s">
        <v>13</v>
      </c>
    </row>
    <row r="13" ht="40.5" spans="1:10">
      <c r="A13" s="25"/>
      <c r="B13" s="26" t="s">
        <v>30</v>
      </c>
      <c r="C13" s="24" t="s">
        <v>31</v>
      </c>
      <c r="D13" s="106" t="s">
        <v>162</v>
      </c>
      <c r="E13" s="106" t="s">
        <v>163</v>
      </c>
      <c r="F13" s="31">
        <v>1</v>
      </c>
      <c r="G13" s="30"/>
      <c r="H13" s="24">
        <v>20</v>
      </c>
      <c r="I13" s="24">
        <v>20</v>
      </c>
      <c r="J13" s="24"/>
    </row>
    <row r="14" ht="40.5" spans="1:10">
      <c r="A14" s="25"/>
      <c r="B14" s="17"/>
      <c r="C14" s="24" t="s">
        <v>37</v>
      </c>
      <c r="D14" s="106" t="s">
        <v>164</v>
      </c>
      <c r="E14" s="113">
        <v>0.98</v>
      </c>
      <c r="F14" s="31">
        <v>1</v>
      </c>
      <c r="G14" s="30"/>
      <c r="H14" s="24">
        <v>20</v>
      </c>
      <c r="I14" s="24">
        <v>20</v>
      </c>
      <c r="J14" s="24"/>
    </row>
    <row r="15" ht="24" customHeight="1" spans="1:10">
      <c r="A15" s="25"/>
      <c r="B15" s="17"/>
      <c r="C15" s="24" t="s">
        <v>39</v>
      </c>
      <c r="D15" s="30" t="s">
        <v>165</v>
      </c>
      <c r="E15" s="24" t="s">
        <v>166</v>
      </c>
      <c r="F15" s="24" t="s">
        <v>166</v>
      </c>
      <c r="G15" s="30"/>
      <c r="H15" s="24">
        <v>5</v>
      </c>
      <c r="I15" s="24">
        <v>5</v>
      </c>
      <c r="J15" s="24"/>
    </row>
    <row r="16" ht="24" customHeight="1" spans="1:10">
      <c r="A16" s="25"/>
      <c r="B16" s="34"/>
      <c r="C16" s="24" t="s">
        <v>41</v>
      </c>
      <c r="D16" s="30" t="s">
        <v>70</v>
      </c>
      <c r="E16" s="24" t="s">
        <v>71</v>
      </c>
      <c r="F16" s="31">
        <v>1</v>
      </c>
      <c r="G16" s="30"/>
      <c r="H16" s="24">
        <v>5</v>
      </c>
      <c r="I16" s="24">
        <v>5</v>
      </c>
      <c r="J16" s="24"/>
    </row>
    <row r="17" ht="67.5" spans="1:10">
      <c r="A17" s="25"/>
      <c r="B17" s="24" t="s">
        <v>44</v>
      </c>
      <c r="C17" s="26" t="s">
        <v>45</v>
      </c>
      <c r="D17" s="106" t="s">
        <v>167</v>
      </c>
      <c r="E17" s="106" t="s">
        <v>47</v>
      </c>
      <c r="F17" s="24" t="s">
        <v>47</v>
      </c>
      <c r="G17" s="30"/>
      <c r="H17" s="24">
        <v>15</v>
      </c>
      <c r="I17" s="24">
        <v>15</v>
      </c>
      <c r="J17" s="24"/>
    </row>
    <row r="18" ht="35" customHeight="1" spans="1:10">
      <c r="A18" s="25"/>
      <c r="B18" s="24"/>
      <c r="C18" s="26" t="s">
        <v>49</v>
      </c>
      <c r="D18" s="30" t="s">
        <v>168</v>
      </c>
      <c r="E18" s="24" t="s">
        <v>169</v>
      </c>
      <c r="F18" s="24" t="s">
        <v>169</v>
      </c>
      <c r="G18" s="30"/>
      <c r="H18" s="24">
        <v>15</v>
      </c>
      <c r="I18" s="24">
        <v>15</v>
      </c>
      <c r="J18" s="24"/>
    </row>
    <row r="19" ht="35" customHeight="1" spans="1:10">
      <c r="A19" s="25"/>
      <c r="B19" s="24" t="s">
        <v>53</v>
      </c>
      <c r="C19" s="24" t="s">
        <v>54</v>
      </c>
      <c r="D19" s="106" t="s">
        <v>170</v>
      </c>
      <c r="E19" s="114" t="s">
        <v>171</v>
      </c>
      <c r="F19" s="114" t="s">
        <v>171</v>
      </c>
      <c r="G19" s="114"/>
      <c r="H19" s="24">
        <v>10</v>
      </c>
      <c r="I19" s="24">
        <v>10</v>
      </c>
      <c r="J19" s="24"/>
    </row>
    <row r="20" ht="45" customHeight="1" spans="1:10">
      <c r="A20" s="83" t="s">
        <v>56</v>
      </c>
      <c r="B20" s="83"/>
      <c r="C20" s="83"/>
      <c r="D20" s="83"/>
      <c r="E20" s="83"/>
      <c r="F20" s="83"/>
      <c r="G20" s="83"/>
      <c r="H20" s="83">
        <f>SUM(H13:H19)+H5</f>
        <v>100</v>
      </c>
      <c r="I20" s="83">
        <f>SUM(I13:I19)+I5</f>
        <v>100</v>
      </c>
      <c r="J20" s="83"/>
    </row>
    <row r="21" ht="51" customHeight="1" spans="1:10">
      <c r="A21" s="84" t="s">
        <v>57</v>
      </c>
      <c r="B21" s="115" t="s">
        <v>172</v>
      </c>
      <c r="C21" s="116"/>
      <c r="D21" s="116"/>
      <c r="E21" s="116"/>
      <c r="F21" s="116"/>
      <c r="G21" s="116"/>
      <c r="H21" s="116"/>
      <c r="I21" s="116"/>
      <c r="J21" s="117"/>
    </row>
    <row r="22" ht="71" customHeight="1" spans="1:10">
      <c r="A22" s="84" t="s">
        <v>59</v>
      </c>
      <c r="B22" s="61"/>
      <c r="C22" s="61"/>
      <c r="D22" s="61"/>
      <c r="E22" s="61"/>
      <c r="F22" s="61"/>
      <c r="G22" s="61"/>
      <c r="H22" s="61"/>
      <c r="I22" s="61"/>
      <c r="J22" s="61"/>
    </row>
    <row r="23" ht="173" customHeight="1" spans="1:10">
      <c r="A23" s="85" t="s">
        <v>60</v>
      </c>
      <c r="B23" s="85"/>
      <c r="C23" s="85"/>
      <c r="D23" s="85"/>
      <c r="E23" s="85"/>
      <c r="F23" s="85"/>
      <c r="G23" s="85"/>
      <c r="H23" s="85"/>
      <c r="I23" s="85"/>
      <c r="J23" s="85"/>
    </row>
  </sheetData>
  <mergeCells count="25">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0:G20"/>
    <mergeCell ref="B21:J21"/>
    <mergeCell ref="B22:J22"/>
    <mergeCell ref="A23:J23"/>
    <mergeCell ref="A3:A9"/>
    <mergeCell ref="A10:A11"/>
    <mergeCell ref="A12:A19"/>
    <mergeCell ref="B13:B16"/>
    <mergeCell ref="B17:B18"/>
    <mergeCell ref="K4:K9"/>
  </mergeCells>
  <pageMargins left="0.275" right="0.196527777777778" top="0.432638888888889" bottom="0.275" header="0.235416666666667" footer="0.196527777777778"/>
  <pageSetup paperSize="9" scale="84" orientation="portrait"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K22"/>
  <sheetViews>
    <sheetView workbookViewId="0">
      <selection activeCell="B20" sqref="B20:J20"/>
    </sheetView>
  </sheetViews>
  <sheetFormatPr defaultColWidth="8.89166666666667" defaultRowHeight="13.5" customHeight="1"/>
  <cols>
    <col min="1" max="1" width="11.875" style="57" customWidth="1"/>
    <col min="2" max="2" width="8.775" style="57" customWidth="1"/>
    <col min="3" max="3" width="10.125" style="57" customWidth="1"/>
    <col min="4" max="4" width="13.3333333333333" style="57" customWidth="1"/>
    <col min="5" max="5" width="15.3333333333333" style="57" customWidth="1"/>
    <col min="6" max="6" width="13.6666666666667" style="57" customWidth="1"/>
    <col min="7" max="7" width="15.6666666666667" style="57" customWidth="1"/>
    <col min="8" max="8" width="7.775" style="57" customWidth="1"/>
    <col min="9" max="9" width="11.625" style="57" customWidth="1"/>
    <col min="10" max="10" width="11.125" style="57" customWidth="1"/>
    <col min="11" max="16384" width="8.89166666666667" style="57"/>
  </cols>
  <sheetData>
    <row r="1" ht="26" customHeight="1" spans="1:10">
      <c r="A1" s="58" t="s">
        <v>0</v>
      </c>
      <c r="B1" s="58"/>
      <c r="C1" s="58"/>
      <c r="D1" s="58"/>
      <c r="E1" s="58"/>
      <c r="F1" s="58"/>
      <c r="G1" s="58"/>
      <c r="H1" s="58"/>
      <c r="I1" s="58"/>
      <c r="J1" s="58"/>
    </row>
    <row r="2" ht="26" customHeight="1" spans="1:10">
      <c r="A2" s="59" t="s">
        <v>1</v>
      </c>
      <c r="B2" s="59"/>
      <c r="C2" s="59"/>
      <c r="D2" s="59"/>
      <c r="E2" s="59" t="s">
        <v>157</v>
      </c>
      <c r="F2" s="59"/>
      <c r="G2" s="59"/>
      <c r="H2" s="59" t="s">
        <v>158</v>
      </c>
      <c r="I2" s="59"/>
      <c r="J2" s="59"/>
    </row>
    <row r="3" ht="24" customHeight="1" spans="1:10">
      <c r="A3" s="24" t="s">
        <v>4</v>
      </c>
      <c r="B3" s="60" t="s">
        <v>173</v>
      </c>
      <c r="C3" s="61"/>
      <c r="D3" s="61"/>
      <c r="E3" s="61"/>
      <c r="F3" s="61"/>
      <c r="G3" s="61"/>
      <c r="H3" s="61"/>
      <c r="I3" s="61"/>
      <c r="J3" s="61"/>
    </row>
    <row r="4" ht="24" customHeight="1" spans="1:11">
      <c r="A4" s="24"/>
      <c r="B4" s="62" t="s">
        <v>6</v>
      </c>
      <c r="C4" s="63"/>
      <c r="D4" s="64" t="s">
        <v>7</v>
      </c>
      <c r="E4" s="64" t="s">
        <v>8</v>
      </c>
      <c r="F4" s="64" t="s">
        <v>9</v>
      </c>
      <c r="G4" s="64" t="s">
        <v>10</v>
      </c>
      <c r="H4" s="64" t="s">
        <v>11</v>
      </c>
      <c r="I4" s="34" t="s">
        <v>12</v>
      </c>
      <c r="J4" s="34" t="s">
        <v>13</v>
      </c>
      <c r="K4" s="86"/>
    </row>
    <row r="5" ht="24" customHeight="1" spans="1:11">
      <c r="A5" s="24"/>
      <c r="B5" s="65" t="s">
        <v>14</v>
      </c>
      <c r="C5" s="66"/>
      <c r="D5" s="67">
        <f t="shared" ref="D5:F5" si="0">SUM(D6,D9)</f>
        <v>20000</v>
      </c>
      <c r="E5" s="67">
        <f t="shared" si="0"/>
        <v>20000</v>
      </c>
      <c r="F5" s="67">
        <f t="shared" si="0"/>
        <v>20000</v>
      </c>
      <c r="G5" s="13">
        <f>F5/E5</f>
        <v>1</v>
      </c>
      <c r="H5" s="68">
        <v>10</v>
      </c>
      <c r="I5" s="68">
        <f>G5*10</f>
        <v>10</v>
      </c>
      <c r="J5" s="68"/>
      <c r="K5" s="87"/>
    </row>
    <row r="6" ht="24" customHeight="1" spans="1:11">
      <c r="A6" s="24"/>
      <c r="B6" s="65" t="s">
        <v>15</v>
      </c>
      <c r="C6" s="66"/>
      <c r="D6" s="67">
        <f t="shared" ref="D6:F6" si="1">SUM(D7:D8)</f>
        <v>20000</v>
      </c>
      <c r="E6" s="67">
        <f t="shared" si="1"/>
        <v>20000</v>
      </c>
      <c r="F6" s="67">
        <f t="shared" si="1"/>
        <v>20000</v>
      </c>
      <c r="G6" s="68" t="s">
        <v>16</v>
      </c>
      <c r="H6" s="68" t="s">
        <v>16</v>
      </c>
      <c r="I6" s="68" t="s">
        <v>16</v>
      </c>
      <c r="J6" s="68" t="s">
        <v>16</v>
      </c>
      <c r="K6" s="87"/>
    </row>
    <row r="7" ht="24" customHeight="1" spans="1:11">
      <c r="A7" s="24"/>
      <c r="B7" s="15" t="s">
        <v>17</v>
      </c>
      <c r="C7" s="16"/>
      <c r="D7" s="67">
        <v>20000</v>
      </c>
      <c r="E7" s="67">
        <v>20000</v>
      </c>
      <c r="F7" s="67">
        <v>20000</v>
      </c>
      <c r="G7" s="68" t="s">
        <v>16</v>
      </c>
      <c r="H7" s="68" t="s">
        <v>16</v>
      </c>
      <c r="I7" s="68" t="s">
        <v>16</v>
      </c>
      <c r="J7" s="68" t="s">
        <v>16</v>
      </c>
      <c r="K7" s="87"/>
    </row>
    <row r="8" ht="24" customHeight="1" spans="1:11">
      <c r="A8" s="24"/>
      <c r="B8" s="15" t="s">
        <v>18</v>
      </c>
      <c r="C8" s="16"/>
      <c r="D8" s="67"/>
      <c r="E8" s="67"/>
      <c r="F8" s="67"/>
      <c r="G8" s="68" t="s">
        <v>16</v>
      </c>
      <c r="H8" s="68" t="s">
        <v>16</v>
      </c>
      <c r="I8" s="68" t="s">
        <v>16</v>
      </c>
      <c r="J8" s="68" t="s">
        <v>16</v>
      </c>
      <c r="K8" s="87"/>
    </row>
    <row r="9" ht="24" customHeight="1" spans="1:11">
      <c r="A9" s="24"/>
      <c r="B9" s="65" t="s">
        <v>19</v>
      </c>
      <c r="C9" s="66"/>
      <c r="D9" s="67"/>
      <c r="E9" s="67"/>
      <c r="F9" s="67"/>
      <c r="G9" s="68" t="s">
        <v>16</v>
      </c>
      <c r="H9" s="68" t="s">
        <v>16</v>
      </c>
      <c r="I9" s="68" t="s">
        <v>16</v>
      </c>
      <c r="J9" s="68" t="s">
        <v>16</v>
      </c>
      <c r="K9" s="87"/>
    </row>
    <row r="10" ht="24" customHeight="1" spans="1:10">
      <c r="A10" s="17" t="s">
        <v>20</v>
      </c>
      <c r="B10" s="69" t="s">
        <v>21</v>
      </c>
      <c r="C10" s="70"/>
      <c r="D10" s="70"/>
      <c r="E10" s="71"/>
      <c r="F10" s="69" t="s">
        <v>22</v>
      </c>
      <c r="G10" s="70"/>
      <c r="H10" s="70"/>
      <c r="I10" s="70"/>
      <c r="J10" s="71"/>
    </row>
    <row r="11" spans="1:10">
      <c r="A11" s="21"/>
      <c r="B11" s="72" t="s">
        <v>174</v>
      </c>
      <c r="C11" s="73"/>
      <c r="D11" s="73"/>
      <c r="E11" s="74"/>
      <c r="F11" s="72" t="s">
        <v>175</v>
      </c>
      <c r="G11" s="73"/>
      <c r="H11" s="73"/>
      <c r="I11" s="73"/>
      <c r="J11" s="74"/>
    </row>
    <row r="12" s="55" customFormat="1" ht="24" customHeight="1" spans="1:10">
      <c r="A12" s="23" t="s">
        <v>23</v>
      </c>
      <c r="B12" s="26" t="s">
        <v>24</v>
      </c>
      <c r="C12" s="24" t="s">
        <v>25</v>
      </c>
      <c r="D12" s="24" t="s">
        <v>26</v>
      </c>
      <c r="E12" s="24" t="s">
        <v>27</v>
      </c>
      <c r="F12" s="24" t="s">
        <v>28</v>
      </c>
      <c r="G12" s="24" t="s">
        <v>29</v>
      </c>
      <c r="H12" s="24" t="s">
        <v>11</v>
      </c>
      <c r="I12" s="24" t="s">
        <v>12</v>
      </c>
      <c r="J12" s="24" t="s">
        <v>13</v>
      </c>
    </row>
    <row r="13" s="55" customFormat="1" ht="24" customHeight="1" spans="1:10">
      <c r="A13" s="75"/>
      <c r="B13" s="26" t="s">
        <v>30</v>
      </c>
      <c r="C13" s="24" t="s">
        <v>31</v>
      </c>
      <c r="D13" s="77" t="s">
        <v>66</v>
      </c>
      <c r="E13" s="76">
        <v>1</v>
      </c>
      <c r="F13" s="78">
        <v>1</v>
      </c>
      <c r="G13" s="76"/>
      <c r="H13" s="24">
        <v>20</v>
      </c>
      <c r="I13" s="24">
        <v>20</v>
      </c>
      <c r="J13" s="24"/>
    </row>
    <row r="14" s="55" customFormat="1" ht="24" customHeight="1" spans="1:10">
      <c r="A14" s="75"/>
      <c r="B14" s="17"/>
      <c r="C14" s="24" t="s">
        <v>37</v>
      </c>
      <c r="D14" s="77" t="s">
        <v>68</v>
      </c>
      <c r="E14" s="76">
        <v>1</v>
      </c>
      <c r="F14" s="78">
        <v>1</v>
      </c>
      <c r="G14" s="79"/>
      <c r="H14" s="79">
        <v>20</v>
      </c>
      <c r="I14" s="24">
        <v>20</v>
      </c>
      <c r="J14" s="24"/>
    </row>
    <row r="15" s="56" customFormat="1" ht="24" customHeight="1" spans="1:10">
      <c r="A15" s="75"/>
      <c r="B15" s="17"/>
      <c r="C15" s="24" t="s">
        <v>39</v>
      </c>
      <c r="D15" s="77"/>
      <c r="E15" s="76"/>
      <c r="F15" s="78"/>
      <c r="G15" s="79"/>
      <c r="H15" s="79">
        <v>5</v>
      </c>
      <c r="I15" s="24">
        <v>0</v>
      </c>
      <c r="J15" s="24"/>
    </row>
    <row r="16" s="56" customFormat="1" ht="24" customHeight="1" spans="1:10">
      <c r="A16" s="75"/>
      <c r="B16" s="34"/>
      <c r="C16" s="24" t="s">
        <v>41</v>
      </c>
      <c r="D16" s="77"/>
      <c r="E16" s="76"/>
      <c r="F16" s="78"/>
      <c r="G16" s="79"/>
      <c r="H16" s="79">
        <v>5</v>
      </c>
      <c r="I16" s="24">
        <v>0</v>
      </c>
      <c r="J16" s="24"/>
    </row>
    <row r="17" ht="24" spans="1:10">
      <c r="A17" s="25"/>
      <c r="B17" s="24" t="s">
        <v>44</v>
      </c>
      <c r="C17" s="26" t="s">
        <v>45</v>
      </c>
      <c r="D17" s="80" t="s">
        <v>45</v>
      </c>
      <c r="E17" s="80" t="s">
        <v>47</v>
      </c>
      <c r="F17" s="80" t="s">
        <v>47</v>
      </c>
      <c r="G17" s="81"/>
      <c r="H17" s="82">
        <v>30</v>
      </c>
      <c r="I17" s="82">
        <v>30</v>
      </c>
      <c r="J17" s="88"/>
    </row>
    <row r="18" ht="24" customHeight="1" spans="1:10">
      <c r="A18" s="25"/>
      <c r="B18" s="24" t="s">
        <v>53</v>
      </c>
      <c r="C18" s="24" t="s">
        <v>54</v>
      </c>
      <c r="D18" s="80" t="s">
        <v>54</v>
      </c>
      <c r="E18" s="80" t="s">
        <v>55</v>
      </c>
      <c r="F18" s="80" t="s">
        <v>55</v>
      </c>
      <c r="G18" s="30"/>
      <c r="H18" s="24">
        <v>10</v>
      </c>
      <c r="I18" s="24">
        <v>10</v>
      </c>
      <c r="J18" s="24"/>
    </row>
    <row r="19" ht="45" customHeight="1" spans="1:10">
      <c r="A19" s="83" t="s">
        <v>56</v>
      </c>
      <c r="B19" s="83"/>
      <c r="C19" s="83"/>
      <c r="D19" s="83"/>
      <c r="E19" s="83"/>
      <c r="F19" s="83"/>
      <c r="G19" s="83"/>
      <c r="H19" s="83">
        <v>100</v>
      </c>
      <c r="I19" s="83">
        <f>SUM(I13:I18)+I5</f>
        <v>90</v>
      </c>
      <c r="J19" s="83"/>
    </row>
    <row r="20" ht="51" customHeight="1" spans="1:10">
      <c r="A20" s="84" t="s">
        <v>57</v>
      </c>
      <c r="B20" s="109" t="s">
        <v>176</v>
      </c>
      <c r="C20" s="110"/>
      <c r="D20" s="110"/>
      <c r="E20" s="110"/>
      <c r="F20" s="110"/>
      <c r="G20" s="110"/>
      <c r="H20" s="110"/>
      <c r="I20" s="110"/>
      <c r="J20" s="60"/>
    </row>
    <row r="21" ht="71" customHeight="1" spans="1:10">
      <c r="A21" s="84" t="s">
        <v>59</v>
      </c>
      <c r="B21" s="61"/>
      <c r="C21" s="61"/>
      <c r="D21" s="61"/>
      <c r="E21" s="61"/>
      <c r="F21" s="61"/>
      <c r="G21" s="61"/>
      <c r="H21" s="61"/>
      <c r="I21" s="61"/>
      <c r="J21" s="61"/>
    </row>
    <row r="22" ht="173" customHeight="1" spans="1:10">
      <c r="A22" s="85" t="s">
        <v>60</v>
      </c>
      <c r="B22" s="85"/>
      <c r="C22" s="85"/>
      <c r="D22" s="85"/>
      <c r="E22" s="85"/>
      <c r="F22" s="85"/>
      <c r="G22" s="85"/>
      <c r="H22" s="85"/>
      <c r="I22" s="85"/>
      <c r="J22" s="85"/>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75" right="0.75" top="1" bottom="1" header="0.5" footer="0.5"/>
  <pageSetup paperSize="9" scale="68" orientation="portrait"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K32"/>
  <sheetViews>
    <sheetView workbookViewId="0">
      <selection activeCell="B30" sqref="B30:J30"/>
    </sheetView>
  </sheetViews>
  <sheetFormatPr defaultColWidth="8.89166666666667" defaultRowHeight="13.5" customHeight="1"/>
  <cols>
    <col min="1" max="1" width="11.875" style="57" customWidth="1"/>
    <col min="2" max="2" width="8.775" style="57" customWidth="1"/>
    <col min="3" max="3" width="10.125" style="57" customWidth="1"/>
    <col min="4" max="4" width="13.3333333333333" style="57" customWidth="1"/>
    <col min="5" max="5" width="15.3333333333333" style="57" customWidth="1"/>
    <col min="6" max="6" width="13.6666666666667" style="57" customWidth="1"/>
    <col min="7" max="7" width="15.6666666666667" style="57" customWidth="1"/>
    <col min="8" max="8" width="7.775" style="57" customWidth="1"/>
    <col min="9" max="9" width="11.625" style="57" customWidth="1"/>
    <col min="10" max="10" width="11.125" style="57" customWidth="1"/>
    <col min="11" max="16384" width="8.89166666666667" style="57"/>
  </cols>
  <sheetData>
    <row r="1" ht="26" customHeight="1" spans="1:10">
      <c r="A1" s="58" t="s">
        <v>0</v>
      </c>
      <c r="B1" s="58"/>
      <c r="C1" s="58"/>
      <c r="D1" s="58"/>
      <c r="E1" s="58"/>
      <c r="F1" s="58"/>
      <c r="G1" s="58"/>
      <c r="H1" s="58"/>
      <c r="I1" s="58"/>
      <c r="J1" s="58"/>
    </row>
    <row r="2" ht="26" customHeight="1" spans="1:10">
      <c r="A2" s="59" t="s">
        <v>1</v>
      </c>
      <c r="B2" s="59"/>
      <c r="C2" s="59"/>
      <c r="D2" s="59"/>
      <c r="E2" s="59" t="s">
        <v>157</v>
      </c>
      <c r="F2" s="59"/>
      <c r="G2" s="59"/>
      <c r="H2" s="59" t="s">
        <v>158</v>
      </c>
      <c r="I2" s="59"/>
      <c r="J2" s="59"/>
    </row>
    <row r="3" ht="24" customHeight="1" spans="1:10">
      <c r="A3" s="24" t="s">
        <v>4</v>
      </c>
      <c r="B3" s="60" t="s">
        <v>177</v>
      </c>
      <c r="C3" s="61"/>
      <c r="D3" s="61"/>
      <c r="E3" s="61"/>
      <c r="F3" s="61"/>
      <c r="G3" s="61"/>
      <c r="H3" s="61"/>
      <c r="I3" s="61"/>
      <c r="J3" s="61"/>
    </row>
    <row r="4" ht="24" customHeight="1" spans="1:11">
      <c r="A4" s="24"/>
      <c r="B4" s="62" t="s">
        <v>6</v>
      </c>
      <c r="C4" s="63"/>
      <c r="D4" s="64" t="s">
        <v>7</v>
      </c>
      <c r="E4" s="64" t="s">
        <v>8</v>
      </c>
      <c r="F4" s="64" t="s">
        <v>9</v>
      </c>
      <c r="G4" s="64" t="s">
        <v>10</v>
      </c>
      <c r="H4" s="64" t="s">
        <v>11</v>
      </c>
      <c r="I4" s="34" t="s">
        <v>12</v>
      </c>
      <c r="J4" s="34" t="s">
        <v>13</v>
      </c>
      <c r="K4" s="86"/>
    </row>
    <row r="5" ht="24" customHeight="1" spans="1:11">
      <c r="A5" s="24"/>
      <c r="B5" s="65" t="s">
        <v>14</v>
      </c>
      <c r="C5" s="66"/>
      <c r="D5" s="67">
        <f t="shared" ref="D5:F5" si="0">SUM(D6,D9)</f>
        <v>6500000</v>
      </c>
      <c r="E5" s="67">
        <f t="shared" si="0"/>
        <v>5649400</v>
      </c>
      <c r="F5" s="67">
        <f t="shared" si="0"/>
        <v>5649400</v>
      </c>
      <c r="G5" s="13">
        <f>F5/E5</f>
        <v>1</v>
      </c>
      <c r="H5" s="68">
        <v>10</v>
      </c>
      <c r="I5" s="68">
        <f>G5*10</f>
        <v>10</v>
      </c>
      <c r="J5" s="68"/>
      <c r="K5" s="87"/>
    </row>
    <row r="6" ht="24" customHeight="1" spans="1:11">
      <c r="A6" s="24"/>
      <c r="B6" s="65" t="s">
        <v>15</v>
      </c>
      <c r="C6" s="66"/>
      <c r="D6" s="67">
        <f t="shared" ref="D6:F6" si="1">SUM(D7:D8)</f>
        <v>6500000</v>
      </c>
      <c r="E6" s="67">
        <f t="shared" si="1"/>
        <v>5649400</v>
      </c>
      <c r="F6" s="67">
        <f t="shared" si="1"/>
        <v>5649400</v>
      </c>
      <c r="G6" s="68" t="s">
        <v>16</v>
      </c>
      <c r="H6" s="68" t="s">
        <v>16</v>
      </c>
      <c r="I6" s="68" t="s">
        <v>16</v>
      </c>
      <c r="J6" s="68" t="s">
        <v>16</v>
      </c>
      <c r="K6" s="87"/>
    </row>
    <row r="7" ht="24" customHeight="1" spans="1:11">
      <c r="A7" s="24"/>
      <c r="B7" s="15" t="s">
        <v>17</v>
      </c>
      <c r="C7" s="16"/>
      <c r="D7" s="67">
        <v>6500000</v>
      </c>
      <c r="E7" s="67">
        <v>5649400</v>
      </c>
      <c r="F7" s="67">
        <v>5649400</v>
      </c>
      <c r="G7" s="68" t="s">
        <v>16</v>
      </c>
      <c r="H7" s="68" t="s">
        <v>16</v>
      </c>
      <c r="I7" s="68" t="s">
        <v>16</v>
      </c>
      <c r="J7" s="68" t="s">
        <v>16</v>
      </c>
      <c r="K7" s="87"/>
    </row>
    <row r="8" ht="24" customHeight="1" spans="1:11">
      <c r="A8" s="24"/>
      <c r="B8" s="15" t="s">
        <v>18</v>
      </c>
      <c r="C8" s="16"/>
      <c r="D8" s="67"/>
      <c r="E8" s="67"/>
      <c r="F8" s="67"/>
      <c r="G8" s="68" t="s">
        <v>16</v>
      </c>
      <c r="H8" s="68" t="s">
        <v>16</v>
      </c>
      <c r="I8" s="68" t="s">
        <v>16</v>
      </c>
      <c r="J8" s="68" t="s">
        <v>16</v>
      </c>
      <c r="K8" s="87"/>
    </row>
    <row r="9" ht="24" customHeight="1" spans="1:11">
      <c r="A9" s="24"/>
      <c r="B9" s="65" t="s">
        <v>19</v>
      </c>
      <c r="C9" s="66"/>
      <c r="D9" s="67"/>
      <c r="E9" s="67"/>
      <c r="F9" s="67"/>
      <c r="G9" s="68" t="s">
        <v>16</v>
      </c>
      <c r="H9" s="68" t="s">
        <v>16</v>
      </c>
      <c r="I9" s="68" t="s">
        <v>16</v>
      </c>
      <c r="J9" s="68" t="s">
        <v>16</v>
      </c>
      <c r="K9" s="87"/>
    </row>
    <row r="10" ht="24" customHeight="1" spans="1:10">
      <c r="A10" s="17" t="s">
        <v>20</v>
      </c>
      <c r="B10" s="69" t="s">
        <v>21</v>
      </c>
      <c r="C10" s="70"/>
      <c r="D10" s="70"/>
      <c r="E10" s="71"/>
      <c r="F10" s="69" t="s">
        <v>22</v>
      </c>
      <c r="G10" s="70"/>
      <c r="H10" s="70"/>
      <c r="I10" s="70"/>
      <c r="J10" s="71"/>
    </row>
    <row r="11" spans="1:10">
      <c r="A11" s="21"/>
      <c r="B11" s="72" t="s">
        <v>178</v>
      </c>
      <c r="C11" s="73"/>
      <c r="D11" s="73"/>
      <c r="E11" s="74"/>
      <c r="F11" s="72" t="s">
        <v>179</v>
      </c>
      <c r="G11" s="73"/>
      <c r="H11" s="73"/>
      <c r="I11" s="73"/>
      <c r="J11" s="74"/>
    </row>
    <row r="12" s="55" customFormat="1" ht="24" customHeight="1" spans="1:10">
      <c r="A12" s="23" t="s">
        <v>23</v>
      </c>
      <c r="B12" s="24" t="s">
        <v>24</v>
      </c>
      <c r="C12" s="24" t="s">
        <v>25</v>
      </c>
      <c r="D12" s="24" t="s">
        <v>26</v>
      </c>
      <c r="E12" s="24" t="s">
        <v>27</v>
      </c>
      <c r="F12" s="24" t="s">
        <v>28</v>
      </c>
      <c r="G12" s="24" t="s">
        <v>29</v>
      </c>
      <c r="H12" s="24" t="s">
        <v>11</v>
      </c>
      <c r="I12" s="24" t="s">
        <v>12</v>
      </c>
      <c r="J12" s="24" t="s">
        <v>13</v>
      </c>
    </row>
    <row r="13" s="55" customFormat="1" ht="24" customHeight="1" spans="1:10">
      <c r="A13" s="23"/>
      <c r="B13" s="26" t="s">
        <v>30</v>
      </c>
      <c r="C13" s="24" t="s">
        <v>31</v>
      </c>
      <c r="D13" s="97" t="s">
        <v>180</v>
      </c>
      <c r="E13" s="76" t="s">
        <v>181</v>
      </c>
      <c r="F13" s="78">
        <v>0.8771</v>
      </c>
      <c r="G13" s="76"/>
      <c r="H13" s="26">
        <v>20</v>
      </c>
      <c r="I13" s="26">
        <v>20</v>
      </c>
      <c r="J13" s="24"/>
    </row>
    <row r="14" s="55" customFormat="1" ht="24" customHeight="1" spans="1:10">
      <c r="A14" s="23"/>
      <c r="B14" s="17"/>
      <c r="C14" s="24"/>
      <c r="D14" s="97" t="s">
        <v>182</v>
      </c>
      <c r="E14" s="79" t="s">
        <v>183</v>
      </c>
      <c r="F14" s="79" t="s">
        <v>34</v>
      </c>
      <c r="G14" s="79"/>
      <c r="H14" s="17"/>
      <c r="I14" s="17"/>
      <c r="J14" s="24"/>
    </row>
    <row r="15" s="55" customFormat="1" ht="24" customHeight="1" spans="1:10">
      <c r="A15" s="23"/>
      <c r="B15" s="17"/>
      <c r="C15" s="24"/>
      <c r="D15" s="97" t="s">
        <v>184</v>
      </c>
      <c r="E15" s="76" t="s">
        <v>185</v>
      </c>
      <c r="F15" s="76" t="s">
        <v>185</v>
      </c>
      <c r="G15" s="76"/>
      <c r="H15" s="17"/>
      <c r="I15" s="17"/>
      <c r="J15" s="24"/>
    </row>
    <row r="16" s="55" customFormat="1" ht="24" customHeight="1" spans="1:10">
      <c r="A16" s="23"/>
      <c r="B16" s="17"/>
      <c r="C16" s="24"/>
      <c r="D16" s="97" t="s">
        <v>186</v>
      </c>
      <c r="E16" s="76" t="s">
        <v>187</v>
      </c>
      <c r="F16" s="76" t="s">
        <v>187</v>
      </c>
      <c r="G16" s="76"/>
      <c r="H16" s="17"/>
      <c r="I16" s="17"/>
      <c r="J16" s="24"/>
    </row>
    <row r="17" s="55" customFormat="1" ht="24" customHeight="1" spans="1:10">
      <c r="A17" s="23"/>
      <c r="B17" s="17"/>
      <c r="C17" s="24"/>
      <c r="D17" s="97" t="s">
        <v>188</v>
      </c>
      <c r="E17" s="76" t="s">
        <v>187</v>
      </c>
      <c r="F17" s="76" t="s">
        <v>187</v>
      </c>
      <c r="G17" s="76"/>
      <c r="H17" s="34"/>
      <c r="I17" s="34"/>
      <c r="J17" s="24"/>
    </row>
    <row r="18" ht="24" customHeight="1" spans="1:10">
      <c r="A18" s="25"/>
      <c r="B18" s="17"/>
      <c r="C18" s="24" t="s">
        <v>37</v>
      </c>
      <c r="D18" s="97" t="s">
        <v>189</v>
      </c>
      <c r="E18" s="76" t="s">
        <v>190</v>
      </c>
      <c r="F18" s="76" t="s">
        <v>190</v>
      </c>
      <c r="G18" s="98"/>
      <c r="H18" s="99">
        <v>20</v>
      </c>
      <c r="I18" s="99">
        <v>20</v>
      </c>
      <c r="J18" s="24"/>
    </row>
    <row r="19" ht="24" customHeight="1" spans="1:10">
      <c r="A19" s="25"/>
      <c r="B19" s="17"/>
      <c r="C19" s="24"/>
      <c r="D19" s="97" t="s">
        <v>191</v>
      </c>
      <c r="E19" s="76" t="s">
        <v>190</v>
      </c>
      <c r="F19" s="76" t="s">
        <v>190</v>
      </c>
      <c r="G19" s="98"/>
      <c r="H19" s="100"/>
      <c r="I19" s="100"/>
      <c r="J19" s="24"/>
    </row>
    <row r="20" ht="24" customHeight="1" spans="1:10">
      <c r="A20" s="25"/>
      <c r="B20" s="17"/>
      <c r="C20" s="24"/>
      <c r="D20" s="97" t="s">
        <v>192</v>
      </c>
      <c r="E20" s="79" t="s">
        <v>193</v>
      </c>
      <c r="F20" s="79" t="s">
        <v>193</v>
      </c>
      <c r="G20" s="98"/>
      <c r="H20" s="100"/>
      <c r="I20" s="100"/>
      <c r="J20" s="24"/>
    </row>
    <row r="21" ht="24" customHeight="1" spans="1:10">
      <c r="A21" s="25"/>
      <c r="B21" s="17"/>
      <c r="C21" s="24"/>
      <c r="D21" s="97" t="s">
        <v>194</v>
      </c>
      <c r="E21" s="79" t="s">
        <v>185</v>
      </c>
      <c r="F21" s="79" t="s">
        <v>185</v>
      </c>
      <c r="G21" s="98"/>
      <c r="H21" s="100"/>
      <c r="I21" s="100"/>
      <c r="J21" s="24"/>
    </row>
    <row r="22" ht="24" customHeight="1" spans="1:10">
      <c r="A22" s="25"/>
      <c r="B22" s="17"/>
      <c r="C22" s="24"/>
      <c r="D22" s="97" t="s">
        <v>195</v>
      </c>
      <c r="E22" s="79" t="s">
        <v>196</v>
      </c>
      <c r="F22" s="79" t="s">
        <v>196</v>
      </c>
      <c r="G22" s="98"/>
      <c r="H22" s="100"/>
      <c r="I22" s="100"/>
      <c r="J22" s="24"/>
    </row>
    <row r="23" ht="24" customHeight="1" spans="1:10">
      <c r="A23" s="25"/>
      <c r="B23" s="17"/>
      <c r="C23" s="24"/>
      <c r="D23" s="97" t="s">
        <v>197</v>
      </c>
      <c r="E23" s="76">
        <v>1</v>
      </c>
      <c r="F23" s="76">
        <v>1</v>
      </c>
      <c r="G23" s="101"/>
      <c r="H23" s="100"/>
      <c r="I23" s="100"/>
      <c r="J23" s="26"/>
    </row>
    <row r="24" ht="24" customHeight="1" spans="1:10">
      <c r="A24" s="25"/>
      <c r="B24" s="17"/>
      <c r="C24" s="24" t="s">
        <v>39</v>
      </c>
      <c r="D24" s="102" t="s">
        <v>198</v>
      </c>
      <c r="E24" s="102" t="s">
        <v>199</v>
      </c>
      <c r="F24" s="103" t="s">
        <v>200</v>
      </c>
      <c r="G24" s="102"/>
      <c r="H24" s="102">
        <v>5</v>
      </c>
      <c r="I24" s="102">
        <v>5</v>
      </c>
      <c r="J24" s="88"/>
    </row>
    <row r="25" ht="24" customHeight="1" spans="1:10">
      <c r="A25" s="25"/>
      <c r="B25" s="34"/>
      <c r="C25" s="24" t="s">
        <v>41</v>
      </c>
      <c r="D25" s="30" t="s">
        <v>70</v>
      </c>
      <c r="E25" s="24" t="s">
        <v>71</v>
      </c>
      <c r="F25" s="31">
        <v>1</v>
      </c>
      <c r="G25" s="102"/>
      <c r="H25" s="102">
        <v>5</v>
      </c>
      <c r="I25" s="102">
        <v>5</v>
      </c>
      <c r="J25" s="88"/>
    </row>
    <row r="26" ht="56.25" spans="1:10">
      <c r="A26" s="25"/>
      <c r="B26" s="24" t="s">
        <v>44</v>
      </c>
      <c r="C26" s="24" t="s">
        <v>45</v>
      </c>
      <c r="D26" s="104" t="s">
        <v>201</v>
      </c>
      <c r="E26" s="104" t="s">
        <v>202</v>
      </c>
      <c r="F26" s="103" t="s">
        <v>203</v>
      </c>
      <c r="G26" s="104"/>
      <c r="H26" s="104">
        <v>15</v>
      </c>
      <c r="I26" s="104">
        <v>15</v>
      </c>
      <c r="J26" s="88"/>
    </row>
    <row r="27" ht="67.5" spans="1:10">
      <c r="A27" s="25"/>
      <c r="B27" s="24"/>
      <c r="C27" s="24" t="s">
        <v>49</v>
      </c>
      <c r="D27" s="105" t="s">
        <v>204</v>
      </c>
      <c r="E27" s="105" t="s">
        <v>169</v>
      </c>
      <c r="F27" s="76" t="s">
        <v>205</v>
      </c>
      <c r="G27" s="105"/>
      <c r="H27" s="105">
        <v>15</v>
      </c>
      <c r="I27" s="111">
        <v>15</v>
      </c>
      <c r="J27" s="88"/>
    </row>
    <row r="28" ht="36" spans="1:10">
      <c r="A28" s="25"/>
      <c r="B28" s="24" t="s">
        <v>53</v>
      </c>
      <c r="C28" s="24" t="s">
        <v>54</v>
      </c>
      <c r="D28" s="84" t="s">
        <v>54</v>
      </c>
      <c r="E28" s="106" t="s">
        <v>55</v>
      </c>
      <c r="F28" s="107" t="s">
        <v>55</v>
      </c>
      <c r="G28" s="98"/>
      <c r="H28" s="108">
        <v>10</v>
      </c>
      <c r="I28" s="108">
        <v>10</v>
      </c>
      <c r="J28" s="24"/>
    </row>
    <row r="29" ht="45" customHeight="1" spans="1:10">
      <c r="A29" s="83" t="s">
        <v>56</v>
      </c>
      <c r="B29" s="83"/>
      <c r="C29" s="83"/>
      <c r="D29" s="83"/>
      <c r="E29" s="83"/>
      <c r="F29" s="83"/>
      <c r="G29" s="83"/>
      <c r="H29" s="83">
        <f>SUM(H13:H28)+H5</f>
        <v>100</v>
      </c>
      <c r="I29" s="83">
        <f>SUM(I13:I28)+I5</f>
        <v>100</v>
      </c>
      <c r="J29" s="83"/>
    </row>
    <row r="30" ht="51" customHeight="1" spans="1:10">
      <c r="A30" s="84" t="s">
        <v>57</v>
      </c>
      <c r="B30" s="109" t="s">
        <v>206</v>
      </c>
      <c r="C30" s="110"/>
      <c r="D30" s="110"/>
      <c r="E30" s="110"/>
      <c r="F30" s="110"/>
      <c r="G30" s="110"/>
      <c r="H30" s="110"/>
      <c r="I30" s="110"/>
      <c r="J30" s="60"/>
    </row>
    <row r="31" ht="54" customHeight="1" spans="1:10">
      <c r="A31" s="84" t="s">
        <v>59</v>
      </c>
      <c r="B31" s="61"/>
      <c r="C31" s="61"/>
      <c r="D31" s="61"/>
      <c r="E31" s="61"/>
      <c r="F31" s="61"/>
      <c r="G31" s="61"/>
      <c r="H31" s="61"/>
      <c r="I31" s="61"/>
      <c r="J31" s="61"/>
    </row>
    <row r="32" ht="173" customHeight="1" spans="1:10">
      <c r="A32" s="85" t="s">
        <v>60</v>
      </c>
      <c r="B32" s="85"/>
      <c r="C32" s="85"/>
      <c r="D32" s="85"/>
      <c r="E32" s="85"/>
      <c r="F32" s="85"/>
      <c r="G32" s="85"/>
      <c r="H32" s="85"/>
      <c r="I32" s="85"/>
      <c r="J32" s="85"/>
    </row>
  </sheetData>
  <mergeCells count="31">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9:G29"/>
    <mergeCell ref="B30:J30"/>
    <mergeCell ref="B31:J31"/>
    <mergeCell ref="A32:J32"/>
    <mergeCell ref="A3:A9"/>
    <mergeCell ref="A10:A11"/>
    <mergeCell ref="A12:A28"/>
    <mergeCell ref="B13:B25"/>
    <mergeCell ref="B26:B27"/>
    <mergeCell ref="C13:C17"/>
    <mergeCell ref="C18:C23"/>
    <mergeCell ref="H13:H17"/>
    <mergeCell ref="H18:H23"/>
    <mergeCell ref="I13:I17"/>
    <mergeCell ref="I18:I23"/>
    <mergeCell ref="K4:K9"/>
  </mergeCells>
  <pageMargins left="0.75" right="0.75" top="1" bottom="1" header="0.5" footer="0.5"/>
  <pageSetup paperSize="9" scale="64" orientation="portrait"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zoomScale="110" zoomScaleNormal="110" workbookViewId="0">
      <selection activeCell="B21" sqref="B21:J21"/>
    </sheetView>
  </sheetViews>
  <sheetFormatPr defaultColWidth="8.89166666666667" defaultRowHeight="13.5"/>
  <cols>
    <col min="1" max="1" width="11.875" customWidth="1"/>
    <col min="2" max="2" width="8.775" customWidth="1"/>
    <col min="3" max="3" width="10.125" customWidth="1"/>
    <col min="4" max="4" width="16.5833333333333" customWidth="1"/>
    <col min="5" max="5" width="15.3333333333333" customWidth="1"/>
    <col min="6" max="6" width="11.125" customWidth="1"/>
    <col min="7" max="7" width="22.375" customWidth="1"/>
    <col min="8" max="8" width="7.775" customWidth="1"/>
    <col min="9" max="9" width="11.0166666666667"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207</v>
      </c>
      <c r="F2" s="3"/>
      <c r="G2" s="3"/>
      <c r="H2" s="3" t="s">
        <v>208</v>
      </c>
      <c r="I2" s="3"/>
      <c r="J2" s="3"/>
    </row>
    <row r="3" ht="24" customHeight="1" spans="1:10">
      <c r="A3" s="4" t="s">
        <v>4</v>
      </c>
      <c r="B3" s="5" t="s">
        <v>209</v>
      </c>
      <c r="C3" s="6"/>
      <c r="D3" s="6"/>
      <c r="E3" s="6"/>
      <c r="F3" s="6"/>
      <c r="G3" s="6"/>
      <c r="H3" s="6"/>
      <c r="I3" s="6"/>
      <c r="J3" s="6"/>
    </row>
    <row r="4" ht="24" customHeight="1" spans="1:10">
      <c r="A4" s="4"/>
      <c r="B4" s="7" t="s">
        <v>6</v>
      </c>
      <c r="C4" s="8"/>
      <c r="D4" s="9" t="s">
        <v>7</v>
      </c>
      <c r="E4" s="9" t="s">
        <v>8</v>
      </c>
      <c r="F4" s="9" t="s">
        <v>9</v>
      </c>
      <c r="G4" s="9" t="s">
        <v>10</v>
      </c>
      <c r="H4" s="9" t="s">
        <v>11</v>
      </c>
      <c r="I4" s="34" t="s">
        <v>12</v>
      </c>
      <c r="J4" s="34" t="s">
        <v>13</v>
      </c>
    </row>
    <row r="5" ht="24" customHeight="1" spans="1:10">
      <c r="A5" s="4"/>
      <c r="B5" s="10" t="s">
        <v>14</v>
      </c>
      <c r="C5" s="11"/>
      <c r="D5" s="12">
        <f t="shared" ref="D5:F5" si="0">SUM(D6,D9)</f>
        <v>500000</v>
      </c>
      <c r="E5" s="12">
        <f t="shared" si="0"/>
        <v>463335</v>
      </c>
      <c r="F5" s="12">
        <f t="shared" si="0"/>
        <v>463335</v>
      </c>
      <c r="G5" s="13">
        <f>F5/E5</f>
        <v>1</v>
      </c>
      <c r="H5" s="14">
        <v>10</v>
      </c>
      <c r="I5" s="14">
        <f>G5*10</f>
        <v>10</v>
      </c>
      <c r="J5" s="14"/>
    </row>
    <row r="6" ht="24" customHeight="1" spans="1:10">
      <c r="A6" s="4"/>
      <c r="B6" s="10" t="s">
        <v>15</v>
      </c>
      <c r="C6" s="11"/>
      <c r="D6" s="12">
        <f t="shared" ref="D6:F6" si="1">SUM(D7:D8)</f>
        <v>500000</v>
      </c>
      <c r="E6" s="12">
        <f t="shared" si="1"/>
        <v>463335</v>
      </c>
      <c r="F6" s="12">
        <f t="shared" si="1"/>
        <v>463335</v>
      </c>
      <c r="G6" s="14" t="s">
        <v>16</v>
      </c>
      <c r="H6" s="14" t="s">
        <v>16</v>
      </c>
      <c r="I6" s="14" t="s">
        <v>16</v>
      </c>
      <c r="J6" s="14" t="s">
        <v>16</v>
      </c>
    </row>
    <row r="7" ht="24" customHeight="1" spans="1:10">
      <c r="A7" s="4"/>
      <c r="B7" s="15" t="s">
        <v>17</v>
      </c>
      <c r="C7" s="16"/>
      <c r="D7" s="12">
        <v>500000</v>
      </c>
      <c r="E7" s="12">
        <v>463335</v>
      </c>
      <c r="F7" s="12">
        <v>463335</v>
      </c>
      <c r="G7" s="14" t="s">
        <v>16</v>
      </c>
      <c r="H7" s="14" t="s">
        <v>16</v>
      </c>
      <c r="I7" s="14" t="s">
        <v>16</v>
      </c>
      <c r="J7" s="14" t="s">
        <v>16</v>
      </c>
    </row>
    <row r="8" ht="24" customHeight="1" spans="1:10">
      <c r="A8" s="4"/>
      <c r="B8" s="15" t="s">
        <v>18</v>
      </c>
      <c r="C8" s="16"/>
      <c r="D8" s="12"/>
      <c r="E8" s="12"/>
      <c r="F8" s="12"/>
      <c r="G8" s="14" t="s">
        <v>16</v>
      </c>
      <c r="H8" s="14" t="s">
        <v>16</v>
      </c>
      <c r="I8" s="14" t="s">
        <v>16</v>
      </c>
      <c r="J8" s="14" t="s">
        <v>16</v>
      </c>
    </row>
    <row r="9" ht="24" customHeight="1" spans="1:10">
      <c r="A9" s="4"/>
      <c r="B9" s="10" t="s">
        <v>19</v>
      </c>
      <c r="C9" s="11"/>
      <c r="D9" s="12"/>
      <c r="E9" s="12"/>
      <c r="F9" s="12"/>
      <c r="G9" s="14" t="s">
        <v>16</v>
      </c>
      <c r="H9" s="14" t="s">
        <v>16</v>
      </c>
      <c r="I9" s="14" t="s">
        <v>16</v>
      </c>
      <c r="J9" s="14" t="s">
        <v>16</v>
      </c>
    </row>
    <row r="10" ht="21" customHeight="1" spans="1:10">
      <c r="A10" s="17" t="s">
        <v>20</v>
      </c>
      <c r="B10" s="18" t="s">
        <v>21</v>
      </c>
      <c r="C10" s="19"/>
      <c r="D10" s="19"/>
      <c r="E10" s="20"/>
      <c r="F10" s="18" t="s">
        <v>22</v>
      </c>
      <c r="G10" s="19"/>
      <c r="H10" s="19"/>
      <c r="I10" s="19"/>
      <c r="J10" s="20"/>
    </row>
    <row r="11" ht="24" customHeight="1" spans="1:10">
      <c r="A11" s="21"/>
      <c r="B11" s="18" t="s">
        <v>210</v>
      </c>
      <c r="C11" s="19"/>
      <c r="D11" s="19"/>
      <c r="E11" s="20"/>
      <c r="F11" s="18" t="s">
        <v>211</v>
      </c>
      <c r="G11" s="19"/>
      <c r="H11" s="19"/>
      <c r="I11" s="19"/>
      <c r="J11" s="20"/>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s="1" customFormat="1" ht="53" customHeight="1" spans="1:10">
      <c r="A13" s="23"/>
      <c r="B13" s="24" t="s">
        <v>30</v>
      </c>
      <c r="C13" s="24" t="s">
        <v>31</v>
      </c>
      <c r="D13" s="92" t="s">
        <v>212</v>
      </c>
      <c r="E13" s="92" t="s">
        <v>213</v>
      </c>
      <c r="F13" s="93">
        <v>0</v>
      </c>
      <c r="G13" s="94" t="s">
        <v>214</v>
      </c>
      <c r="H13" s="35">
        <v>20</v>
      </c>
      <c r="I13" s="26">
        <v>0</v>
      </c>
      <c r="J13" s="24"/>
    </row>
    <row r="14" s="1" customFormat="1" ht="62" customHeight="1" spans="1:10">
      <c r="A14" s="23"/>
      <c r="B14" s="24"/>
      <c r="C14" s="24"/>
      <c r="D14" s="92" t="s">
        <v>212</v>
      </c>
      <c r="E14" s="92" t="s">
        <v>215</v>
      </c>
      <c r="F14" s="93">
        <v>0</v>
      </c>
      <c r="G14" s="94"/>
      <c r="H14" s="35"/>
      <c r="I14" s="34"/>
      <c r="J14" s="24"/>
    </row>
    <row r="15" s="1" customFormat="1" ht="101" customHeight="1" spans="1:10">
      <c r="A15" s="23"/>
      <c r="B15" s="24"/>
      <c r="C15" s="93" t="s">
        <v>37</v>
      </c>
      <c r="D15" s="95" t="s">
        <v>216</v>
      </c>
      <c r="E15" s="95" t="s">
        <v>99</v>
      </c>
      <c r="F15" s="95" t="s">
        <v>99</v>
      </c>
      <c r="G15" s="94"/>
      <c r="H15" s="35">
        <v>20</v>
      </c>
      <c r="I15" s="24">
        <v>20</v>
      </c>
      <c r="J15" s="24"/>
    </row>
    <row r="16" s="1" customFormat="1" ht="24" customHeight="1" spans="1:10">
      <c r="A16" s="23"/>
      <c r="B16" s="24"/>
      <c r="C16" s="93" t="s">
        <v>39</v>
      </c>
      <c r="D16" s="95" t="s">
        <v>68</v>
      </c>
      <c r="E16" s="95" t="s">
        <v>99</v>
      </c>
      <c r="F16" s="31">
        <v>0.5</v>
      </c>
      <c r="G16" s="24"/>
      <c r="H16" s="35">
        <v>5</v>
      </c>
      <c r="I16" s="24">
        <v>5</v>
      </c>
      <c r="J16" s="24"/>
    </row>
    <row r="17" ht="25" customHeight="1" spans="1:10">
      <c r="A17" s="23"/>
      <c r="B17" s="24"/>
      <c r="C17" s="93" t="s">
        <v>41</v>
      </c>
      <c r="D17" s="30" t="s">
        <v>70</v>
      </c>
      <c r="E17" s="24" t="s">
        <v>71</v>
      </c>
      <c r="F17" s="31">
        <v>1</v>
      </c>
      <c r="G17" s="30"/>
      <c r="H17" s="32">
        <v>5</v>
      </c>
      <c r="I17" s="24">
        <v>5</v>
      </c>
      <c r="J17" s="24"/>
    </row>
    <row r="18" ht="24" spans="1:10">
      <c r="A18" s="23"/>
      <c r="B18" s="93" t="s">
        <v>44</v>
      </c>
      <c r="C18" s="93" t="s">
        <v>217</v>
      </c>
      <c r="D18" s="24" t="s">
        <v>45</v>
      </c>
      <c r="E18" s="95" t="s">
        <v>47</v>
      </c>
      <c r="F18" s="95" t="s">
        <v>47</v>
      </c>
      <c r="G18" s="95"/>
      <c r="H18" s="32">
        <v>30</v>
      </c>
      <c r="I18" s="53">
        <v>30</v>
      </c>
      <c r="J18" s="24"/>
    </row>
    <row r="19" ht="22.5" spans="1:10">
      <c r="A19" s="23"/>
      <c r="B19" s="96" t="s">
        <v>53</v>
      </c>
      <c r="C19" s="94" t="s">
        <v>54</v>
      </c>
      <c r="D19" s="32" t="s">
        <v>16</v>
      </c>
      <c r="E19" s="95" t="s">
        <v>55</v>
      </c>
      <c r="F19" s="95" t="s">
        <v>55</v>
      </c>
      <c r="G19" s="95"/>
      <c r="H19" s="32">
        <v>10</v>
      </c>
      <c r="I19" s="24">
        <v>10</v>
      </c>
      <c r="J19" s="24"/>
    </row>
    <row r="20" ht="22" customHeight="1" spans="1:10">
      <c r="A20" s="32" t="s">
        <v>56</v>
      </c>
      <c r="B20" s="32"/>
      <c r="C20" s="32"/>
      <c r="D20" s="32"/>
      <c r="E20" s="32"/>
      <c r="F20" s="32"/>
      <c r="G20" s="32"/>
      <c r="H20" s="32">
        <f>SUM(H13:H19)+H5</f>
        <v>100</v>
      </c>
      <c r="I20" s="32">
        <f>SUM(I13:I19)+I5</f>
        <v>80</v>
      </c>
      <c r="J20" s="32"/>
    </row>
    <row r="21" ht="51" customHeight="1" spans="1:10">
      <c r="A21" s="35" t="s">
        <v>57</v>
      </c>
      <c r="B21" s="32" t="s">
        <v>218</v>
      </c>
      <c r="C21" s="32"/>
      <c r="D21" s="32"/>
      <c r="E21" s="32"/>
      <c r="F21" s="32"/>
      <c r="G21" s="32"/>
      <c r="H21" s="32"/>
      <c r="I21" s="32"/>
      <c r="J21" s="32"/>
    </row>
    <row r="22" ht="71" customHeight="1" spans="1:10">
      <c r="A22" s="35" t="s">
        <v>59</v>
      </c>
      <c r="B22" s="6"/>
      <c r="C22" s="6"/>
      <c r="D22" s="6"/>
      <c r="E22" s="6"/>
      <c r="F22" s="6"/>
      <c r="G22" s="6"/>
      <c r="H22" s="6"/>
      <c r="I22" s="6"/>
      <c r="J22" s="6"/>
    </row>
    <row r="23" ht="122" customHeight="1" spans="1:10">
      <c r="A23" s="38" t="s">
        <v>60</v>
      </c>
      <c r="B23" s="38"/>
      <c r="C23" s="38"/>
      <c r="D23" s="38"/>
      <c r="E23" s="38"/>
      <c r="F23" s="38"/>
      <c r="G23" s="38"/>
      <c r="H23" s="38"/>
      <c r="I23" s="38"/>
      <c r="J23" s="38"/>
    </row>
  </sheetData>
  <mergeCells count="27">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0:G20"/>
    <mergeCell ref="B21:J21"/>
    <mergeCell ref="B22:J22"/>
    <mergeCell ref="A23:J23"/>
    <mergeCell ref="A3:A9"/>
    <mergeCell ref="A10:A11"/>
    <mergeCell ref="A12:A19"/>
    <mergeCell ref="B13:B17"/>
    <mergeCell ref="C13:C14"/>
    <mergeCell ref="G13:G15"/>
    <mergeCell ref="H13:H14"/>
    <mergeCell ref="I13:I14"/>
  </mergeCells>
  <pageMargins left="0.275" right="0.196527777777778" top="0.432638888888889" bottom="0.275" header="0.236111111111111" footer="0.196527777777778"/>
  <pageSetup paperSize="9" scale="80"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K22"/>
  <sheetViews>
    <sheetView workbookViewId="0">
      <selection activeCell="B21" sqref="B21:J21"/>
    </sheetView>
  </sheetViews>
  <sheetFormatPr defaultColWidth="8.89166666666667" defaultRowHeight="13.5" customHeight="1"/>
  <cols>
    <col min="1" max="1" width="11.875" style="57" customWidth="1"/>
    <col min="2" max="2" width="8.775" style="57" customWidth="1"/>
    <col min="3" max="3" width="10.125" style="57" customWidth="1"/>
    <col min="4" max="4" width="13.3333333333333" style="57" customWidth="1"/>
    <col min="5" max="5" width="15.3333333333333" style="57" customWidth="1"/>
    <col min="6" max="6" width="13.6666666666667" style="57" customWidth="1"/>
    <col min="7" max="7" width="15.6666666666667" style="57" customWidth="1"/>
    <col min="8" max="8" width="7.775" style="57" customWidth="1"/>
    <col min="9" max="9" width="11.625" style="57" customWidth="1"/>
    <col min="10" max="10" width="11.125" style="57" customWidth="1"/>
    <col min="11" max="16384" width="8.89166666666667" style="57"/>
  </cols>
  <sheetData>
    <row r="1" ht="26" customHeight="1" spans="1:10">
      <c r="A1" s="58" t="s">
        <v>0</v>
      </c>
      <c r="B1" s="58"/>
      <c r="C1" s="58"/>
      <c r="D1" s="58"/>
      <c r="E1" s="58"/>
      <c r="F1" s="58"/>
      <c r="G1" s="58"/>
      <c r="H1" s="58"/>
      <c r="I1" s="58"/>
      <c r="J1" s="58"/>
    </row>
    <row r="2" ht="26" customHeight="1" spans="1:10">
      <c r="A2" s="59" t="s">
        <v>1</v>
      </c>
      <c r="B2" s="59"/>
      <c r="C2" s="59"/>
      <c r="D2" s="59"/>
      <c r="E2" s="59" t="s">
        <v>157</v>
      </c>
      <c r="F2" s="59"/>
      <c r="G2" s="59"/>
      <c r="H2" s="59" t="s">
        <v>158</v>
      </c>
      <c r="I2" s="59"/>
      <c r="J2" s="59"/>
    </row>
    <row r="3" ht="24" customHeight="1" spans="1:10">
      <c r="A3" s="24" t="s">
        <v>4</v>
      </c>
      <c r="B3" s="60" t="s">
        <v>219</v>
      </c>
      <c r="C3" s="61"/>
      <c r="D3" s="61"/>
      <c r="E3" s="61"/>
      <c r="F3" s="61"/>
      <c r="G3" s="61"/>
      <c r="H3" s="61"/>
      <c r="I3" s="61"/>
      <c r="J3" s="61"/>
    </row>
    <row r="4" ht="24" customHeight="1" spans="1:11">
      <c r="A4" s="24"/>
      <c r="B4" s="62" t="s">
        <v>6</v>
      </c>
      <c r="C4" s="63"/>
      <c r="D4" s="64" t="s">
        <v>7</v>
      </c>
      <c r="E4" s="64" t="s">
        <v>8</v>
      </c>
      <c r="F4" s="64" t="s">
        <v>9</v>
      </c>
      <c r="G4" s="64" t="s">
        <v>10</v>
      </c>
      <c r="H4" s="64" t="s">
        <v>11</v>
      </c>
      <c r="I4" s="34" t="s">
        <v>12</v>
      </c>
      <c r="J4" s="34" t="s">
        <v>13</v>
      </c>
      <c r="K4" s="86"/>
    </row>
    <row r="5" ht="24" customHeight="1" spans="1:11">
      <c r="A5" s="24"/>
      <c r="B5" s="65" t="s">
        <v>14</v>
      </c>
      <c r="C5" s="66"/>
      <c r="D5" s="67">
        <f t="shared" ref="D5:F5" si="0">SUM(D6,D9)</f>
        <v>60000</v>
      </c>
      <c r="E5" s="67">
        <f t="shared" si="0"/>
        <v>60000</v>
      </c>
      <c r="F5" s="67">
        <f t="shared" si="0"/>
        <v>60000</v>
      </c>
      <c r="G5" s="13">
        <f>F5/E5</f>
        <v>1</v>
      </c>
      <c r="H5" s="68">
        <v>10</v>
      </c>
      <c r="I5" s="68">
        <f>G5*10</f>
        <v>10</v>
      </c>
      <c r="J5" s="68"/>
      <c r="K5" s="87"/>
    </row>
    <row r="6" ht="24" customHeight="1" spans="1:11">
      <c r="A6" s="24"/>
      <c r="B6" s="65" t="s">
        <v>15</v>
      </c>
      <c r="C6" s="66"/>
      <c r="D6" s="67">
        <f t="shared" ref="D6:F6" si="1">SUM(D7:D8)</f>
        <v>60000</v>
      </c>
      <c r="E6" s="67">
        <f t="shared" si="1"/>
        <v>60000</v>
      </c>
      <c r="F6" s="67">
        <f t="shared" si="1"/>
        <v>60000</v>
      </c>
      <c r="G6" s="68" t="s">
        <v>16</v>
      </c>
      <c r="H6" s="68" t="s">
        <v>16</v>
      </c>
      <c r="I6" s="68" t="s">
        <v>16</v>
      </c>
      <c r="J6" s="68" t="s">
        <v>16</v>
      </c>
      <c r="K6" s="87"/>
    </row>
    <row r="7" ht="24" customHeight="1" spans="1:11">
      <c r="A7" s="24"/>
      <c r="B7" s="15" t="s">
        <v>17</v>
      </c>
      <c r="C7" s="16"/>
      <c r="D7" s="67">
        <v>60000</v>
      </c>
      <c r="E7" s="67">
        <v>60000</v>
      </c>
      <c r="F7" s="67">
        <v>60000</v>
      </c>
      <c r="G7" s="68" t="s">
        <v>16</v>
      </c>
      <c r="H7" s="68" t="s">
        <v>16</v>
      </c>
      <c r="I7" s="68" t="s">
        <v>16</v>
      </c>
      <c r="J7" s="68" t="s">
        <v>16</v>
      </c>
      <c r="K7" s="87"/>
    </row>
    <row r="8" ht="24" customHeight="1" spans="1:11">
      <c r="A8" s="24"/>
      <c r="B8" s="15" t="s">
        <v>18</v>
      </c>
      <c r="C8" s="16"/>
      <c r="D8" s="67"/>
      <c r="E8" s="67"/>
      <c r="F8" s="67"/>
      <c r="G8" s="68" t="s">
        <v>16</v>
      </c>
      <c r="H8" s="68" t="s">
        <v>16</v>
      </c>
      <c r="I8" s="68" t="s">
        <v>16</v>
      </c>
      <c r="J8" s="68" t="s">
        <v>16</v>
      </c>
      <c r="K8" s="87"/>
    </row>
    <row r="9" ht="24" customHeight="1" spans="1:11">
      <c r="A9" s="24"/>
      <c r="B9" s="65" t="s">
        <v>19</v>
      </c>
      <c r="C9" s="66"/>
      <c r="D9" s="67"/>
      <c r="E9" s="67"/>
      <c r="F9" s="67"/>
      <c r="G9" s="68" t="s">
        <v>16</v>
      </c>
      <c r="H9" s="68" t="s">
        <v>16</v>
      </c>
      <c r="I9" s="68" t="s">
        <v>16</v>
      </c>
      <c r="J9" s="68" t="s">
        <v>16</v>
      </c>
      <c r="K9" s="87"/>
    </row>
    <row r="10" ht="24" customHeight="1" spans="1:10">
      <c r="A10" s="17" t="s">
        <v>20</v>
      </c>
      <c r="B10" s="69" t="s">
        <v>21</v>
      </c>
      <c r="C10" s="70"/>
      <c r="D10" s="70"/>
      <c r="E10" s="71"/>
      <c r="F10" s="69" t="s">
        <v>22</v>
      </c>
      <c r="G10" s="70"/>
      <c r="H10" s="70"/>
      <c r="I10" s="70"/>
      <c r="J10" s="71"/>
    </row>
    <row r="11" spans="1:10">
      <c r="A11" s="21"/>
      <c r="B11" s="72" t="s">
        <v>174</v>
      </c>
      <c r="C11" s="73"/>
      <c r="D11" s="73"/>
      <c r="E11" s="74"/>
      <c r="F11" s="72" t="s">
        <v>175</v>
      </c>
      <c r="G11" s="73"/>
      <c r="H11" s="73"/>
      <c r="I11" s="73"/>
      <c r="J11" s="74"/>
    </row>
    <row r="12" s="55" customFormat="1" ht="24" customHeight="1" spans="1:10">
      <c r="A12" s="23" t="s">
        <v>23</v>
      </c>
      <c r="B12" s="26" t="s">
        <v>24</v>
      </c>
      <c r="C12" s="24" t="s">
        <v>25</v>
      </c>
      <c r="D12" s="24" t="s">
        <v>26</v>
      </c>
      <c r="E12" s="24" t="s">
        <v>27</v>
      </c>
      <c r="F12" s="24" t="s">
        <v>28</v>
      </c>
      <c r="G12" s="24" t="s">
        <v>29</v>
      </c>
      <c r="H12" s="24" t="s">
        <v>11</v>
      </c>
      <c r="I12" s="24" t="s">
        <v>12</v>
      </c>
      <c r="J12" s="24" t="s">
        <v>13</v>
      </c>
    </row>
    <row r="13" s="55" customFormat="1" ht="24" customHeight="1" spans="1:10">
      <c r="A13" s="75"/>
      <c r="B13" s="26" t="s">
        <v>30</v>
      </c>
      <c r="C13" s="24" t="s">
        <v>31</v>
      </c>
      <c r="D13" s="77" t="s">
        <v>66</v>
      </c>
      <c r="E13" s="76">
        <v>1</v>
      </c>
      <c r="F13" s="78">
        <v>1</v>
      </c>
      <c r="G13" s="76"/>
      <c r="H13" s="24">
        <v>20</v>
      </c>
      <c r="I13" s="24">
        <v>20</v>
      </c>
      <c r="J13" s="24"/>
    </row>
    <row r="14" s="55" customFormat="1" ht="24" customHeight="1" spans="1:10">
      <c r="A14" s="75"/>
      <c r="B14" s="17"/>
      <c r="C14" s="24" t="s">
        <v>37</v>
      </c>
      <c r="D14" s="77" t="s">
        <v>68</v>
      </c>
      <c r="E14" s="76">
        <v>1</v>
      </c>
      <c r="F14" s="78">
        <v>1</v>
      </c>
      <c r="G14" s="79"/>
      <c r="H14" s="79">
        <v>20</v>
      </c>
      <c r="I14" s="24">
        <v>20</v>
      </c>
      <c r="J14" s="24"/>
    </row>
    <row r="15" s="56" customFormat="1" ht="24" customHeight="1" spans="1:10">
      <c r="A15" s="75"/>
      <c r="B15" s="17"/>
      <c r="C15" s="24" t="s">
        <v>39</v>
      </c>
      <c r="D15" s="77"/>
      <c r="E15" s="89"/>
      <c r="F15" s="90"/>
      <c r="G15" s="79"/>
      <c r="H15" s="79">
        <v>5</v>
      </c>
      <c r="I15" s="24">
        <v>0</v>
      </c>
      <c r="J15" s="24"/>
    </row>
    <row r="16" s="56" customFormat="1" ht="24" customHeight="1" spans="1:10">
      <c r="A16" s="75"/>
      <c r="B16" s="34"/>
      <c r="C16" s="24" t="s">
        <v>41</v>
      </c>
      <c r="D16" s="30" t="s">
        <v>70</v>
      </c>
      <c r="E16" s="24" t="s">
        <v>71</v>
      </c>
      <c r="F16" s="31">
        <v>1</v>
      </c>
      <c r="G16" s="79"/>
      <c r="H16" s="79">
        <v>5</v>
      </c>
      <c r="I16" s="24">
        <v>5</v>
      </c>
      <c r="J16" s="24"/>
    </row>
    <row r="17" ht="24" spans="1:10">
      <c r="A17" s="25"/>
      <c r="B17" s="24" t="s">
        <v>44</v>
      </c>
      <c r="C17" s="26" t="s">
        <v>45</v>
      </c>
      <c r="D17" s="91" t="s">
        <v>45</v>
      </c>
      <c r="E17" s="80" t="s">
        <v>47</v>
      </c>
      <c r="F17" s="80" t="s">
        <v>47</v>
      </c>
      <c r="G17" s="81"/>
      <c r="H17" s="82">
        <v>30</v>
      </c>
      <c r="I17" s="82">
        <v>30</v>
      </c>
      <c r="J17" s="88"/>
    </row>
    <row r="18" ht="36" spans="1:10">
      <c r="A18" s="25"/>
      <c r="B18" s="24" t="s">
        <v>53</v>
      </c>
      <c r="C18" s="24" t="s">
        <v>54</v>
      </c>
      <c r="D18" s="91" t="s">
        <v>54</v>
      </c>
      <c r="E18" s="80" t="s">
        <v>55</v>
      </c>
      <c r="F18" s="80" t="s">
        <v>55</v>
      </c>
      <c r="G18" s="30"/>
      <c r="H18" s="24">
        <v>10</v>
      </c>
      <c r="I18" s="24">
        <v>10</v>
      </c>
      <c r="J18" s="88"/>
    </row>
    <row r="19" ht="45" customHeight="1" spans="1:10">
      <c r="A19" s="83" t="s">
        <v>56</v>
      </c>
      <c r="B19" s="83"/>
      <c r="C19" s="83"/>
      <c r="D19" s="83"/>
      <c r="E19" s="83"/>
      <c r="F19" s="83"/>
      <c r="G19" s="83"/>
      <c r="H19" s="83">
        <f>SUM(H13:H18)+H5</f>
        <v>100</v>
      </c>
      <c r="I19" s="83">
        <f>SUM(I13:I18)+I5</f>
        <v>95</v>
      </c>
      <c r="J19" s="83"/>
    </row>
    <row r="20" ht="51" customHeight="1" spans="1:10">
      <c r="A20" s="84" t="s">
        <v>57</v>
      </c>
      <c r="B20" s="49" t="s">
        <v>220</v>
      </c>
      <c r="C20" s="50"/>
      <c r="D20" s="50"/>
      <c r="E20" s="50"/>
      <c r="F20" s="50"/>
      <c r="G20" s="50"/>
      <c r="H20" s="50"/>
      <c r="I20" s="50"/>
      <c r="J20" s="51"/>
    </row>
    <row r="21" ht="71" customHeight="1" spans="1:10">
      <c r="A21" s="84" t="s">
        <v>59</v>
      </c>
      <c r="B21" s="61"/>
      <c r="C21" s="61"/>
      <c r="D21" s="61"/>
      <c r="E21" s="61"/>
      <c r="F21" s="61"/>
      <c r="G21" s="61"/>
      <c r="H21" s="61"/>
      <c r="I21" s="61"/>
      <c r="J21" s="61"/>
    </row>
    <row r="22" ht="173" customHeight="1" spans="1:10">
      <c r="A22" s="85" t="s">
        <v>60</v>
      </c>
      <c r="B22" s="85"/>
      <c r="C22" s="85"/>
      <c r="D22" s="85"/>
      <c r="E22" s="85"/>
      <c r="F22" s="85"/>
      <c r="G22" s="85"/>
      <c r="H22" s="85"/>
      <c r="I22" s="85"/>
      <c r="J22" s="85"/>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75" right="0.75" top="1" bottom="1" header="0.5" footer="0.5"/>
  <pageSetup paperSize="9" scale="68"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K22"/>
  <sheetViews>
    <sheetView workbookViewId="0">
      <selection activeCell="B21" sqref="B21:J21"/>
    </sheetView>
  </sheetViews>
  <sheetFormatPr defaultColWidth="8.89166666666667" defaultRowHeight="13.5" customHeight="1"/>
  <cols>
    <col min="1" max="1" width="11.875" style="57" customWidth="1"/>
    <col min="2" max="2" width="8.775" style="57" customWidth="1"/>
    <col min="3" max="3" width="10.125" style="57" customWidth="1"/>
    <col min="4" max="4" width="13.3333333333333" style="57" customWidth="1"/>
    <col min="5" max="5" width="15.3333333333333" style="57" customWidth="1"/>
    <col min="6" max="6" width="13.6666666666667" style="57" customWidth="1"/>
    <col min="7" max="7" width="15.6666666666667" style="57" customWidth="1"/>
    <col min="8" max="8" width="7.775" style="57" customWidth="1"/>
    <col min="9" max="9" width="11.625" style="57" customWidth="1"/>
    <col min="10" max="10" width="11.125" style="57" customWidth="1"/>
    <col min="11" max="16384" width="8.89166666666667" style="57"/>
  </cols>
  <sheetData>
    <row r="1" ht="26" customHeight="1" spans="1:10">
      <c r="A1" s="58" t="s">
        <v>0</v>
      </c>
      <c r="B1" s="58"/>
      <c r="C1" s="58"/>
      <c r="D1" s="58"/>
      <c r="E1" s="58"/>
      <c r="F1" s="58"/>
      <c r="G1" s="58"/>
      <c r="H1" s="58"/>
      <c r="I1" s="58"/>
      <c r="J1" s="58"/>
    </row>
    <row r="2" ht="26" customHeight="1" spans="1:10">
      <c r="A2" s="59" t="s">
        <v>1</v>
      </c>
      <c r="B2" s="59"/>
      <c r="C2" s="59"/>
      <c r="D2" s="59"/>
      <c r="E2" s="59" t="s">
        <v>157</v>
      </c>
      <c r="F2" s="59"/>
      <c r="G2" s="59"/>
      <c r="H2" s="59" t="s">
        <v>158</v>
      </c>
      <c r="I2" s="59"/>
      <c r="J2" s="59"/>
    </row>
    <row r="3" ht="24" customHeight="1" spans="1:10">
      <c r="A3" s="24" t="s">
        <v>4</v>
      </c>
      <c r="B3" s="60" t="s">
        <v>221</v>
      </c>
      <c r="C3" s="61"/>
      <c r="D3" s="61"/>
      <c r="E3" s="61"/>
      <c r="F3" s="61"/>
      <c r="G3" s="61"/>
      <c r="H3" s="61"/>
      <c r="I3" s="61"/>
      <c r="J3" s="61"/>
    </row>
    <row r="4" ht="24" customHeight="1" spans="1:11">
      <c r="A4" s="24"/>
      <c r="B4" s="62" t="s">
        <v>6</v>
      </c>
      <c r="C4" s="63"/>
      <c r="D4" s="64" t="s">
        <v>7</v>
      </c>
      <c r="E4" s="64" t="s">
        <v>8</v>
      </c>
      <c r="F4" s="64" t="s">
        <v>9</v>
      </c>
      <c r="G4" s="64" t="s">
        <v>10</v>
      </c>
      <c r="H4" s="64" t="s">
        <v>11</v>
      </c>
      <c r="I4" s="34" t="s">
        <v>12</v>
      </c>
      <c r="J4" s="34" t="s">
        <v>13</v>
      </c>
      <c r="K4" s="86"/>
    </row>
    <row r="5" ht="24" customHeight="1" spans="1:11">
      <c r="A5" s="24"/>
      <c r="B5" s="65" t="s">
        <v>14</v>
      </c>
      <c r="C5" s="66"/>
      <c r="D5" s="67">
        <f t="shared" ref="D5:F5" si="0">SUM(D6,D9)</f>
        <v>30000</v>
      </c>
      <c r="E5" s="67">
        <f t="shared" si="0"/>
        <v>30000</v>
      </c>
      <c r="F5" s="67">
        <f t="shared" si="0"/>
        <v>30000</v>
      </c>
      <c r="G5" s="13">
        <f>F5/E5</f>
        <v>1</v>
      </c>
      <c r="H5" s="68">
        <v>10</v>
      </c>
      <c r="I5" s="68">
        <f>G5*10</f>
        <v>10</v>
      </c>
      <c r="J5" s="68"/>
      <c r="K5" s="87"/>
    </row>
    <row r="6" ht="24" customHeight="1" spans="1:11">
      <c r="A6" s="24"/>
      <c r="B6" s="65" t="s">
        <v>15</v>
      </c>
      <c r="C6" s="66"/>
      <c r="D6" s="67">
        <f t="shared" ref="D6:F6" si="1">SUM(D7:D8)</f>
        <v>30000</v>
      </c>
      <c r="E6" s="67">
        <f t="shared" si="1"/>
        <v>30000</v>
      </c>
      <c r="F6" s="67">
        <f t="shared" si="1"/>
        <v>30000</v>
      </c>
      <c r="G6" s="68" t="s">
        <v>16</v>
      </c>
      <c r="H6" s="68" t="s">
        <v>16</v>
      </c>
      <c r="I6" s="68" t="s">
        <v>16</v>
      </c>
      <c r="J6" s="68" t="s">
        <v>16</v>
      </c>
      <c r="K6" s="87"/>
    </row>
    <row r="7" ht="24" customHeight="1" spans="1:11">
      <c r="A7" s="24"/>
      <c r="B7" s="15" t="s">
        <v>17</v>
      </c>
      <c r="C7" s="16"/>
      <c r="D7" s="67">
        <v>30000</v>
      </c>
      <c r="E7" s="67">
        <v>30000</v>
      </c>
      <c r="F7" s="67">
        <v>30000</v>
      </c>
      <c r="G7" s="68" t="s">
        <v>16</v>
      </c>
      <c r="H7" s="68" t="s">
        <v>16</v>
      </c>
      <c r="I7" s="68" t="s">
        <v>16</v>
      </c>
      <c r="J7" s="68" t="s">
        <v>16</v>
      </c>
      <c r="K7" s="87"/>
    </row>
    <row r="8" ht="24" customHeight="1" spans="1:11">
      <c r="A8" s="24"/>
      <c r="B8" s="15" t="s">
        <v>18</v>
      </c>
      <c r="C8" s="16"/>
      <c r="D8" s="67"/>
      <c r="E8" s="67"/>
      <c r="F8" s="67"/>
      <c r="G8" s="68" t="s">
        <v>16</v>
      </c>
      <c r="H8" s="68" t="s">
        <v>16</v>
      </c>
      <c r="I8" s="68" t="s">
        <v>16</v>
      </c>
      <c r="J8" s="68" t="s">
        <v>16</v>
      </c>
      <c r="K8" s="87"/>
    </row>
    <row r="9" ht="24" customHeight="1" spans="1:11">
      <c r="A9" s="24"/>
      <c r="B9" s="65" t="s">
        <v>19</v>
      </c>
      <c r="C9" s="66"/>
      <c r="D9" s="67"/>
      <c r="E9" s="67"/>
      <c r="F9" s="67"/>
      <c r="G9" s="68" t="s">
        <v>16</v>
      </c>
      <c r="H9" s="68" t="s">
        <v>16</v>
      </c>
      <c r="I9" s="68" t="s">
        <v>16</v>
      </c>
      <c r="J9" s="68" t="s">
        <v>16</v>
      </c>
      <c r="K9" s="87"/>
    </row>
    <row r="10" ht="24" customHeight="1" spans="1:10">
      <c r="A10" s="17" t="s">
        <v>20</v>
      </c>
      <c r="B10" s="69" t="s">
        <v>21</v>
      </c>
      <c r="C10" s="70"/>
      <c r="D10" s="70"/>
      <c r="E10" s="71"/>
      <c r="F10" s="69" t="s">
        <v>22</v>
      </c>
      <c r="G10" s="70"/>
      <c r="H10" s="70"/>
      <c r="I10" s="70"/>
      <c r="J10" s="71"/>
    </row>
    <row r="11" spans="1:10">
      <c r="A11" s="21"/>
      <c r="B11" s="72" t="s">
        <v>174</v>
      </c>
      <c r="C11" s="73"/>
      <c r="D11" s="73"/>
      <c r="E11" s="74"/>
      <c r="F11" s="72" t="s">
        <v>175</v>
      </c>
      <c r="G11" s="73"/>
      <c r="H11" s="73"/>
      <c r="I11" s="73"/>
      <c r="J11" s="74"/>
    </row>
    <row r="12" s="55" customFormat="1" ht="24" customHeight="1" spans="1:10">
      <c r="A12" s="23" t="s">
        <v>23</v>
      </c>
      <c r="B12" s="26" t="s">
        <v>24</v>
      </c>
      <c r="C12" s="24" t="s">
        <v>25</v>
      </c>
      <c r="D12" s="24" t="s">
        <v>26</v>
      </c>
      <c r="E12" s="24" t="s">
        <v>27</v>
      </c>
      <c r="F12" s="24" t="s">
        <v>28</v>
      </c>
      <c r="G12" s="24" t="s">
        <v>29</v>
      </c>
      <c r="H12" s="24" t="s">
        <v>11</v>
      </c>
      <c r="I12" s="24" t="s">
        <v>12</v>
      </c>
      <c r="J12" s="24" t="s">
        <v>13</v>
      </c>
    </row>
    <row r="13" s="55" customFormat="1" ht="24" customHeight="1" spans="1:10">
      <c r="A13" s="75"/>
      <c r="B13" s="26" t="s">
        <v>30</v>
      </c>
      <c r="C13" s="24" t="s">
        <v>31</v>
      </c>
      <c r="D13" s="27" t="s">
        <v>222</v>
      </c>
      <c r="E13" s="27" t="s">
        <v>223</v>
      </c>
      <c r="F13" s="27" t="s">
        <v>223</v>
      </c>
      <c r="G13" s="76"/>
      <c r="H13" s="24">
        <v>20</v>
      </c>
      <c r="I13" s="24">
        <v>20</v>
      </c>
      <c r="J13" s="24"/>
    </row>
    <row r="14" s="55" customFormat="1" ht="24" customHeight="1" spans="1:10">
      <c r="A14" s="75"/>
      <c r="B14" s="17"/>
      <c r="C14" s="24" t="s">
        <v>37</v>
      </c>
      <c r="D14" s="77" t="s">
        <v>68</v>
      </c>
      <c r="E14" s="76">
        <v>1</v>
      </c>
      <c r="F14" s="78">
        <v>1</v>
      </c>
      <c r="G14" s="79"/>
      <c r="H14" s="79">
        <v>20</v>
      </c>
      <c r="I14" s="24">
        <v>20</v>
      </c>
      <c r="J14" s="24"/>
    </row>
    <row r="15" s="56" customFormat="1" ht="24" customHeight="1" spans="1:10">
      <c r="A15" s="75"/>
      <c r="B15" s="17"/>
      <c r="C15" s="24" t="s">
        <v>39</v>
      </c>
      <c r="D15" s="32" t="s">
        <v>224</v>
      </c>
      <c r="E15" s="33" t="s">
        <v>225</v>
      </c>
      <c r="F15" s="33" t="s">
        <v>225</v>
      </c>
      <c r="G15" s="79"/>
      <c r="H15" s="79">
        <v>5</v>
      </c>
      <c r="I15" s="24">
        <v>5</v>
      </c>
      <c r="J15" s="24"/>
    </row>
    <row r="16" s="56" customFormat="1" ht="24" customHeight="1" spans="1:10">
      <c r="A16" s="75"/>
      <c r="B16" s="34"/>
      <c r="C16" s="24" t="s">
        <v>41</v>
      </c>
      <c r="D16" s="30" t="s">
        <v>70</v>
      </c>
      <c r="E16" s="24" t="s">
        <v>71</v>
      </c>
      <c r="F16" s="31">
        <v>1</v>
      </c>
      <c r="G16" s="79"/>
      <c r="H16" s="79">
        <v>5</v>
      </c>
      <c r="I16" s="24">
        <v>5</v>
      </c>
      <c r="J16" s="24"/>
    </row>
    <row r="17" ht="24" spans="1:10">
      <c r="A17" s="25"/>
      <c r="B17" s="24" t="s">
        <v>44</v>
      </c>
      <c r="C17" s="26" t="s">
        <v>45</v>
      </c>
      <c r="D17" s="80" t="s">
        <v>45</v>
      </c>
      <c r="E17" s="80" t="s">
        <v>47</v>
      </c>
      <c r="F17" s="80" t="s">
        <v>47</v>
      </c>
      <c r="G17" s="81"/>
      <c r="H17" s="82">
        <v>30</v>
      </c>
      <c r="I17" s="82">
        <v>30</v>
      </c>
      <c r="J17" s="88"/>
    </row>
    <row r="18" ht="24" customHeight="1" spans="1:10">
      <c r="A18" s="25"/>
      <c r="B18" s="24" t="s">
        <v>53</v>
      </c>
      <c r="C18" s="24" t="s">
        <v>54</v>
      </c>
      <c r="D18" s="80" t="s">
        <v>54</v>
      </c>
      <c r="E18" s="80" t="s">
        <v>55</v>
      </c>
      <c r="F18" s="80" t="s">
        <v>55</v>
      </c>
      <c r="G18" s="30"/>
      <c r="H18" s="24">
        <v>10</v>
      </c>
      <c r="I18" s="24">
        <v>10</v>
      </c>
      <c r="J18" s="24"/>
    </row>
    <row r="19" ht="45" customHeight="1" spans="1:10">
      <c r="A19" s="83" t="s">
        <v>56</v>
      </c>
      <c r="B19" s="83"/>
      <c r="C19" s="83"/>
      <c r="D19" s="83"/>
      <c r="E19" s="83"/>
      <c r="F19" s="83"/>
      <c r="G19" s="83"/>
      <c r="H19" s="83">
        <f>SUM(H13:H18)+H5</f>
        <v>100</v>
      </c>
      <c r="I19" s="83">
        <f>SUM(I13:I18)+I5</f>
        <v>100</v>
      </c>
      <c r="J19" s="83"/>
    </row>
    <row r="20" ht="51" customHeight="1" spans="1:10">
      <c r="A20" s="84" t="s">
        <v>57</v>
      </c>
      <c r="B20" s="49" t="s">
        <v>226</v>
      </c>
      <c r="C20" s="50"/>
      <c r="D20" s="50"/>
      <c r="E20" s="50"/>
      <c r="F20" s="50"/>
      <c r="G20" s="50"/>
      <c r="H20" s="50"/>
      <c r="I20" s="50"/>
      <c r="J20" s="51"/>
    </row>
    <row r="21" ht="71" customHeight="1" spans="1:10">
      <c r="A21" s="84" t="s">
        <v>59</v>
      </c>
      <c r="B21" s="61"/>
      <c r="C21" s="61"/>
      <c r="D21" s="61"/>
      <c r="E21" s="61"/>
      <c r="F21" s="61"/>
      <c r="G21" s="61"/>
      <c r="H21" s="61"/>
      <c r="I21" s="61"/>
      <c r="J21" s="61"/>
    </row>
    <row r="22" ht="173" customHeight="1" spans="1:10">
      <c r="A22" s="85" t="s">
        <v>60</v>
      </c>
      <c r="B22" s="85"/>
      <c r="C22" s="85"/>
      <c r="D22" s="85"/>
      <c r="E22" s="85"/>
      <c r="F22" s="85"/>
      <c r="G22" s="85"/>
      <c r="H22" s="85"/>
      <c r="I22" s="85"/>
      <c r="J22" s="85"/>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75" right="0.75" top="1" bottom="1" header="0.5" footer="0.5"/>
  <pageSetup paperSize="9" scale="68" orientation="portrait" horizontalDpi="600"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
  <sheetViews>
    <sheetView workbookViewId="0">
      <selection activeCell="B24" sqref="B24:J24"/>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77</v>
      </c>
      <c r="F2" s="3"/>
      <c r="G2" s="3"/>
      <c r="H2" s="3" t="s">
        <v>78</v>
      </c>
      <c r="I2" s="3"/>
      <c r="J2" s="3"/>
    </row>
    <row r="3" ht="24" customHeight="1" spans="1:10">
      <c r="A3" s="4" t="s">
        <v>4</v>
      </c>
      <c r="B3" s="5" t="s">
        <v>227</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150000</v>
      </c>
      <c r="E5" s="12">
        <f t="shared" si="0"/>
        <v>150000</v>
      </c>
      <c r="F5" s="12">
        <f t="shared" si="0"/>
        <v>150000</v>
      </c>
      <c r="G5" s="13">
        <f>F5/E5</f>
        <v>1</v>
      </c>
      <c r="H5" s="14">
        <v>10</v>
      </c>
      <c r="I5" s="14">
        <f>G5*10</f>
        <v>10</v>
      </c>
      <c r="J5" s="14"/>
      <c r="K5" s="40"/>
    </row>
    <row r="6" ht="24" customHeight="1" spans="1:11">
      <c r="A6" s="4"/>
      <c r="B6" s="10" t="s">
        <v>15</v>
      </c>
      <c r="C6" s="11"/>
      <c r="D6" s="12">
        <f t="shared" ref="D6:F6" si="1">SUM(D7:D8)</f>
        <v>150000</v>
      </c>
      <c r="E6" s="12">
        <f t="shared" si="1"/>
        <v>150000</v>
      </c>
      <c r="F6" s="12">
        <f t="shared" si="1"/>
        <v>150000</v>
      </c>
      <c r="G6" s="14" t="s">
        <v>16</v>
      </c>
      <c r="H6" s="14" t="s">
        <v>16</v>
      </c>
      <c r="I6" s="14" t="s">
        <v>16</v>
      </c>
      <c r="J6" s="14" t="s">
        <v>16</v>
      </c>
      <c r="K6" s="40"/>
    </row>
    <row r="7" ht="24" customHeight="1" spans="1:11">
      <c r="A7" s="4"/>
      <c r="B7" s="15" t="s">
        <v>17</v>
      </c>
      <c r="C7" s="16"/>
      <c r="D7" s="12">
        <v>150000</v>
      </c>
      <c r="E7" s="12">
        <v>150000</v>
      </c>
      <c r="F7" s="12">
        <v>150000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c r="C11" s="10"/>
      <c r="D11" s="10"/>
      <c r="E11" s="11"/>
      <c r="F11" s="22"/>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6" t="s">
        <v>30</v>
      </c>
      <c r="C13" s="24" t="s">
        <v>31</v>
      </c>
      <c r="D13" s="52" t="s">
        <v>228</v>
      </c>
      <c r="E13" s="24" t="s">
        <v>229</v>
      </c>
      <c r="F13" s="24" t="s">
        <v>229</v>
      </c>
      <c r="G13" s="30"/>
      <c r="H13" s="24">
        <v>10</v>
      </c>
      <c r="I13" s="24">
        <v>10</v>
      </c>
      <c r="J13" s="24"/>
    </row>
    <row r="14" ht="24" customHeight="1" spans="1:10">
      <c r="A14" s="25"/>
      <c r="B14" s="17"/>
      <c r="C14" s="24"/>
      <c r="D14" s="52" t="s">
        <v>230</v>
      </c>
      <c r="E14" s="24" t="s">
        <v>231</v>
      </c>
      <c r="F14" s="24" t="s">
        <v>231</v>
      </c>
      <c r="G14" s="30"/>
      <c r="H14" s="24">
        <v>10</v>
      </c>
      <c r="I14" s="24">
        <v>10</v>
      </c>
      <c r="J14" s="24"/>
    </row>
    <row r="15" customFormat="1" ht="24" customHeight="1" spans="1:10">
      <c r="A15" s="25"/>
      <c r="B15" s="17"/>
      <c r="C15" s="24" t="s">
        <v>37</v>
      </c>
      <c r="D15" s="52" t="s">
        <v>232</v>
      </c>
      <c r="E15" s="24" t="s">
        <v>67</v>
      </c>
      <c r="F15" s="24" t="s">
        <v>67</v>
      </c>
      <c r="G15" s="30"/>
      <c r="H15" s="24">
        <v>20</v>
      </c>
      <c r="I15" s="24">
        <v>20</v>
      </c>
      <c r="J15" s="24"/>
    </row>
    <row r="16" customFormat="1" ht="24" customHeight="1" spans="1:10">
      <c r="A16" s="25"/>
      <c r="B16" s="17"/>
      <c r="C16" s="24" t="s">
        <v>39</v>
      </c>
      <c r="D16" s="52" t="s">
        <v>232</v>
      </c>
      <c r="E16" s="24" t="s">
        <v>233</v>
      </c>
      <c r="F16" s="24" t="s">
        <v>233</v>
      </c>
      <c r="G16" s="30"/>
      <c r="H16" s="24">
        <v>5</v>
      </c>
      <c r="I16" s="24">
        <v>5</v>
      </c>
      <c r="J16" s="24"/>
    </row>
    <row r="17" customFormat="1" ht="24" customHeight="1" spans="1:10">
      <c r="A17" s="25"/>
      <c r="B17" s="34"/>
      <c r="C17" s="24" t="s">
        <v>41</v>
      </c>
      <c r="D17" s="30" t="s">
        <v>70</v>
      </c>
      <c r="E17" s="24" t="s">
        <v>71</v>
      </c>
      <c r="F17" s="31">
        <v>1</v>
      </c>
      <c r="G17" s="30"/>
      <c r="H17" s="24">
        <v>5</v>
      </c>
      <c r="I17" s="24">
        <v>5</v>
      </c>
      <c r="J17" s="24"/>
    </row>
    <row r="18" ht="24" customHeight="1" spans="1:10">
      <c r="A18" s="25"/>
      <c r="B18" s="24" t="s">
        <v>44</v>
      </c>
      <c r="C18" s="26" t="s">
        <v>45</v>
      </c>
      <c r="D18" s="53" t="s">
        <v>234</v>
      </c>
      <c r="E18" s="24" t="s">
        <v>235</v>
      </c>
      <c r="F18" s="24" t="s">
        <v>235</v>
      </c>
      <c r="G18" s="30"/>
      <c r="H18" s="24">
        <v>10</v>
      </c>
      <c r="I18" s="24">
        <v>10</v>
      </c>
      <c r="J18" s="24"/>
    </row>
    <row r="19" ht="24" customHeight="1" spans="1:10">
      <c r="A19" s="25"/>
      <c r="B19" s="24"/>
      <c r="C19" s="34"/>
      <c r="D19" s="54" t="s">
        <v>236</v>
      </c>
      <c r="E19" s="24" t="s">
        <v>237</v>
      </c>
      <c r="F19" s="24" t="s">
        <v>237</v>
      </c>
      <c r="G19" s="30"/>
      <c r="H19" s="24">
        <v>5</v>
      </c>
      <c r="I19" s="24">
        <v>5</v>
      </c>
      <c r="J19" s="24"/>
    </row>
    <row r="20" customFormat="1" ht="24" customHeight="1" spans="1:10">
      <c r="A20" s="25"/>
      <c r="B20" s="24"/>
      <c r="C20" s="26" t="s">
        <v>49</v>
      </c>
      <c r="D20" s="53" t="s">
        <v>238</v>
      </c>
      <c r="E20" s="24" t="s">
        <v>239</v>
      </c>
      <c r="F20" s="24" t="s">
        <v>239</v>
      </c>
      <c r="G20" s="30"/>
      <c r="H20" s="24">
        <v>10</v>
      </c>
      <c r="I20" s="24">
        <v>10</v>
      </c>
      <c r="J20" s="24"/>
    </row>
    <row r="21" customFormat="1" ht="24" customHeight="1" spans="1:10">
      <c r="A21" s="25"/>
      <c r="B21" s="24"/>
      <c r="C21" s="34"/>
      <c r="D21" s="53" t="s">
        <v>240</v>
      </c>
      <c r="E21" s="24" t="s">
        <v>241</v>
      </c>
      <c r="F21" s="24" t="s">
        <v>241</v>
      </c>
      <c r="G21" s="30"/>
      <c r="H21" s="24">
        <v>5</v>
      </c>
      <c r="I21" s="24">
        <v>5</v>
      </c>
      <c r="J21" s="24"/>
    </row>
    <row r="22" ht="24" customHeight="1" spans="1:10">
      <c r="A22" s="25"/>
      <c r="B22" s="24" t="s">
        <v>53</v>
      </c>
      <c r="C22" s="24" t="s">
        <v>54</v>
      </c>
      <c r="D22" s="30" t="s">
        <v>145</v>
      </c>
      <c r="E22" s="24" t="s">
        <v>242</v>
      </c>
      <c r="F22" s="24" t="s">
        <v>242</v>
      </c>
      <c r="G22" s="30"/>
      <c r="H22" s="24">
        <v>10</v>
      </c>
      <c r="I22" s="24">
        <v>10</v>
      </c>
      <c r="J22" s="24"/>
    </row>
    <row r="23" ht="45" customHeight="1" spans="1:10">
      <c r="A23" s="32" t="s">
        <v>56</v>
      </c>
      <c r="B23" s="32"/>
      <c r="C23" s="32"/>
      <c r="D23" s="32"/>
      <c r="E23" s="32"/>
      <c r="F23" s="32"/>
      <c r="G23" s="32"/>
      <c r="H23" s="32">
        <f>SUM(H13:H22,H5)</f>
        <v>100</v>
      </c>
      <c r="I23" s="32">
        <f>SUM(I13:I22,I5)</f>
        <v>100</v>
      </c>
      <c r="J23" s="32"/>
    </row>
    <row r="24" ht="51" customHeight="1" spans="1:10">
      <c r="A24" s="35" t="s">
        <v>57</v>
      </c>
      <c r="B24" s="46" t="s">
        <v>243</v>
      </c>
      <c r="C24" s="47"/>
      <c r="D24" s="47"/>
      <c r="E24" s="47"/>
      <c r="F24" s="47"/>
      <c r="G24" s="47"/>
      <c r="H24" s="47"/>
      <c r="I24" s="47"/>
      <c r="J24" s="48"/>
    </row>
    <row r="25" ht="71" customHeight="1" spans="1:10">
      <c r="A25" s="35" t="s">
        <v>59</v>
      </c>
      <c r="B25" s="6"/>
      <c r="C25" s="6"/>
      <c r="D25" s="6"/>
      <c r="E25" s="6"/>
      <c r="F25" s="6"/>
      <c r="G25" s="6"/>
      <c r="H25" s="6"/>
      <c r="I25" s="6"/>
      <c r="J25" s="6"/>
    </row>
    <row r="26" ht="173" customHeight="1" spans="1:10">
      <c r="A26" s="38" t="s">
        <v>60</v>
      </c>
      <c r="B26" s="38"/>
      <c r="C26" s="38"/>
      <c r="D26" s="38"/>
      <c r="E26" s="38"/>
      <c r="F26" s="38"/>
      <c r="G26" s="38"/>
      <c r="H26" s="38"/>
      <c r="I26" s="38"/>
      <c r="J26" s="38"/>
    </row>
  </sheetData>
  <mergeCells count="28">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3:G23"/>
    <mergeCell ref="B24:J24"/>
    <mergeCell ref="B25:J25"/>
    <mergeCell ref="A26:J26"/>
    <mergeCell ref="A3:A9"/>
    <mergeCell ref="A10:A11"/>
    <mergeCell ref="A12:A22"/>
    <mergeCell ref="B13:B17"/>
    <mergeCell ref="B18:B21"/>
    <mergeCell ref="C13:C14"/>
    <mergeCell ref="C18:C19"/>
    <mergeCell ref="C20:C21"/>
    <mergeCell ref="K4:K9"/>
  </mergeCells>
  <pageMargins left="0.275" right="0.196527777777778" top="0.432638888888889" bottom="0.275" header="0.236111111111111" footer="0.196527777777778"/>
  <pageSetup paperSize="9" scale="84"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7" workbookViewId="0">
      <selection activeCell="I4" sqref="I4"/>
    </sheetView>
  </sheetViews>
  <sheetFormatPr defaultColWidth="8.875" defaultRowHeight="13.5"/>
  <cols>
    <col min="1" max="1" width="11.875" customWidth="1"/>
    <col min="2" max="2" width="8.75" customWidth="1"/>
    <col min="3" max="3" width="10.125" customWidth="1"/>
    <col min="4" max="4" width="13.375" customWidth="1"/>
    <col min="5" max="5" width="15.375" customWidth="1"/>
    <col min="6" max="6" width="13.625" customWidth="1"/>
    <col min="7" max="7" width="15.625" customWidth="1"/>
    <col min="8" max="8" width="7.75" customWidth="1"/>
    <col min="9" max="9" width="11.625" customWidth="1"/>
    <col min="10" max="10" width="11.125" customWidth="1"/>
  </cols>
  <sheetData>
    <row r="1" ht="26.1" customHeight="1" spans="1:10">
      <c r="A1" s="2" t="s">
        <v>0</v>
      </c>
      <c r="B1" s="2"/>
      <c r="C1" s="2"/>
      <c r="D1" s="2"/>
      <c r="E1" s="2"/>
      <c r="F1" s="2"/>
      <c r="G1" s="2"/>
      <c r="H1" s="2"/>
      <c r="I1" s="2"/>
      <c r="J1" s="2"/>
    </row>
    <row r="2" ht="26.1" customHeight="1" spans="1:10">
      <c r="A2" s="3" t="s">
        <v>1</v>
      </c>
      <c r="B2" s="3"/>
      <c r="C2" s="3"/>
      <c r="D2" s="3"/>
      <c r="E2" s="3" t="s">
        <v>61</v>
      </c>
      <c r="F2" s="3"/>
      <c r="G2" s="3"/>
      <c r="H2" s="3" t="s">
        <v>62</v>
      </c>
      <c r="I2" s="3"/>
      <c r="J2" s="3"/>
    </row>
    <row r="3" ht="24" customHeight="1" spans="1:10">
      <c r="A3" s="4" t="s">
        <v>4</v>
      </c>
      <c r="B3" s="5" t="s">
        <v>63</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SUM(D6,D9)</f>
        <v>150000</v>
      </c>
      <c r="E5" s="12">
        <f t="shared" ref="D5:F5" si="0">SUM(E6,E9)</f>
        <v>150000</v>
      </c>
      <c r="F5" s="12">
        <f t="shared" si="0"/>
        <v>150000</v>
      </c>
      <c r="G5" s="13">
        <f>F5/E5</f>
        <v>1</v>
      </c>
      <c r="H5" s="14">
        <v>10</v>
      </c>
      <c r="I5" s="14">
        <f>G5*10</f>
        <v>10</v>
      </c>
      <c r="J5" s="14"/>
      <c r="K5" s="40"/>
    </row>
    <row r="6" ht="24" customHeight="1" spans="1:11">
      <c r="A6" s="4"/>
      <c r="B6" s="10" t="s">
        <v>15</v>
      </c>
      <c r="C6" s="11"/>
      <c r="D6" s="12">
        <f>SUM(D7:D8)</f>
        <v>150000</v>
      </c>
      <c r="E6" s="12">
        <f t="shared" ref="D6:F6" si="1">SUM(E7:E8)</f>
        <v>150000</v>
      </c>
      <c r="F6" s="12">
        <f t="shared" si="1"/>
        <v>150000</v>
      </c>
      <c r="G6" s="14" t="s">
        <v>16</v>
      </c>
      <c r="H6" s="14" t="s">
        <v>16</v>
      </c>
      <c r="I6" s="14" t="s">
        <v>16</v>
      </c>
      <c r="J6" s="14" t="s">
        <v>16</v>
      </c>
      <c r="K6" s="40"/>
    </row>
    <row r="7" ht="24" customHeight="1" spans="1:11">
      <c r="A7" s="4"/>
      <c r="B7" s="15" t="s">
        <v>17</v>
      </c>
      <c r="C7" s="16"/>
      <c r="D7" s="12">
        <v>150000</v>
      </c>
      <c r="E7" s="12">
        <v>150000</v>
      </c>
      <c r="F7" s="12">
        <v>150000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46.5" customHeight="1" spans="1:10">
      <c r="A11" s="21"/>
      <c r="B11" s="43" t="s">
        <v>64</v>
      </c>
      <c r="C11" s="44"/>
      <c r="D11" s="44"/>
      <c r="E11" s="45"/>
      <c r="F11" s="43" t="s">
        <v>65</v>
      </c>
      <c r="G11" s="44"/>
      <c r="H11" s="44"/>
      <c r="I11" s="44"/>
      <c r="J11" s="45"/>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4" t="s">
        <v>30</v>
      </c>
      <c r="C13" s="24" t="s">
        <v>31</v>
      </c>
      <c r="D13" s="30" t="s">
        <v>66</v>
      </c>
      <c r="E13" s="24" t="s">
        <v>67</v>
      </c>
      <c r="F13" s="31">
        <v>1</v>
      </c>
      <c r="G13" s="30"/>
      <c r="H13" s="24">
        <v>20</v>
      </c>
      <c r="I13" s="24">
        <v>20</v>
      </c>
      <c r="J13" s="24"/>
    </row>
    <row r="14" ht="24" customHeight="1" spans="1:10">
      <c r="A14" s="25"/>
      <c r="B14" s="24"/>
      <c r="C14" s="24" t="s">
        <v>37</v>
      </c>
      <c r="D14" s="30" t="s">
        <v>68</v>
      </c>
      <c r="E14" s="24" t="s">
        <v>67</v>
      </c>
      <c r="F14" s="31">
        <v>1</v>
      </c>
      <c r="G14" s="30"/>
      <c r="H14" s="24">
        <v>20</v>
      </c>
      <c r="I14" s="24">
        <v>20</v>
      </c>
      <c r="J14" s="24"/>
    </row>
    <row r="15" ht="24" customHeight="1" spans="1:10">
      <c r="A15" s="25"/>
      <c r="B15" s="24"/>
      <c r="C15" s="24" t="s">
        <v>39</v>
      </c>
      <c r="D15" s="30" t="s">
        <v>69</v>
      </c>
      <c r="E15" s="24" t="s">
        <v>67</v>
      </c>
      <c r="F15" s="31">
        <v>1</v>
      </c>
      <c r="G15" s="30"/>
      <c r="H15" s="24">
        <v>5</v>
      </c>
      <c r="I15" s="24">
        <v>5</v>
      </c>
      <c r="J15" s="24"/>
    </row>
    <row r="16" ht="24" customHeight="1" spans="1:10">
      <c r="A16" s="25"/>
      <c r="B16" s="24"/>
      <c r="C16" s="24" t="s">
        <v>41</v>
      </c>
      <c r="D16" s="30" t="s">
        <v>70</v>
      </c>
      <c r="E16" s="24" t="s">
        <v>71</v>
      </c>
      <c r="F16" s="31">
        <v>1</v>
      </c>
      <c r="G16" s="30"/>
      <c r="H16" s="24">
        <v>5</v>
      </c>
      <c r="I16" s="24">
        <v>5</v>
      </c>
      <c r="J16" s="24"/>
    </row>
    <row r="17" ht="62.25" customHeight="1" spans="1:10">
      <c r="A17" s="25"/>
      <c r="B17" s="24" t="s">
        <v>44</v>
      </c>
      <c r="C17" s="26" t="s">
        <v>45</v>
      </c>
      <c r="D17" s="30" t="s">
        <v>72</v>
      </c>
      <c r="E17" s="24" t="s">
        <v>73</v>
      </c>
      <c r="F17" s="31">
        <v>0.9</v>
      </c>
      <c r="G17" s="30"/>
      <c r="H17" s="24">
        <v>30</v>
      </c>
      <c r="I17" s="24">
        <v>30</v>
      </c>
      <c r="J17" s="24"/>
    </row>
    <row r="18" ht="59.25" customHeight="1" spans="1:10">
      <c r="A18" s="25"/>
      <c r="B18" s="24" t="s">
        <v>53</v>
      </c>
      <c r="C18" s="24" t="s">
        <v>54</v>
      </c>
      <c r="D18" s="30" t="s">
        <v>74</v>
      </c>
      <c r="E18" s="24" t="s">
        <v>75</v>
      </c>
      <c r="F18" s="31">
        <v>0.9</v>
      </c>
      <c r="G18" s="30"/>
      <c r="H18" s="24">
        <v>10</v>
      </c>
      <c r="I18" s="24">
        <v>10</v>
      </c>
      <c r="J18" s="24"/>
    </row>
    <row r="19" ht="45" customHeight="1" spans="1:10">
      <c r="A19" s="32" t="s">
        <v>56</v>
      </c>
      <c r="B19" s="32"/>
      <c r="C19" s="32"/>
      <c r="D19" s="32"/>
      <c r="E19" s="32"/>
      <c r="F19" s="32"/>
      <c r="G19" s="32"/>
      <c r="H19" s="32">
        <f>SUM(H13:H18,H5)</f>
        <v>100</v>
      </c>
      <c r="I19" s="32">
        <v>100</v>
      </c>
      <c r="J19" s="32"/>
    </row>
    <row r="20" ht="75.75" customHeight="1" spans="1:10">
      <c r="A20" s="35" t="s">
        <v>57</v>
      </c>
      <c r="B20" s="125" t="s">
        <v>76</v>
      </c>
      <c r="C20" s="47"/>
      <c r="D20" s="47"/>
      <c r="E20" s="47"/>
      <c r="F20" s="47"/>
      <c r="G20" s="47"/>
      <c r="H20" s="47"/>
      <c r="I20" s="47"/>
      <c r="J20" s="48"/>
    </row>
    <row r="21" ht="71.1" customHeight="1" spans="1:10">
      <c r="A21" s="35" t="s">
        <v>59</v>
      </c>
      <c r="B21" s="6"/>
      <c r="C21" s="6"/>
      <c r="D21" s="6"/>
      <c r="E21" s="6"/>
      <c r="F21" s="6"/>
      <c r="G21" s="6"/>
      <c r="H21" s="6"/>
      <c r="I21" s="6"/>
      <c r="J21" s="6"/>
    </row>
    <row r="22" ht="173.1"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275" right="0.196527777777778" top="0.432638888888889" bottom="0.275" header="0.236111111111111" footer="0.196527777777778"/>
  <pageSetup paperSize="9" scale="83"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workbookViewId="0">
      <selection activeCell="B20" sqref="B20:J20"/>
    </sheetView>
  </sheetViews>
  <sheetFormatPr defaultColWidth="8.89166666666667" defaultRowHeight="13.5"/>
  <cols>
    <col min="1" max="1" width="11.8666666666667" customWidth="1"/>
    <col min="2" max="2" width="8.76666666666667" customWidth="1"/>
    <col min="3" max="3" width="10.1333333333333" customWidth="1"/>
    <col min="4" max="4" width="13.3333333333333" customWidth="1"/>
    <col min="5" max="5" width="15.3333333333333" customWidth="1"/>
    <col min="6" max="6" width="13.6666666666667" customWidth="1"/>
    <col min="7" max="7" width="15.6666666666667" customWidth="1"/>
    <col min="8" max="8" width="7.76666666666667" customWidth="1"/>
    <col min="9" max="9" width="11.6333333333333" customWidth="1"/>
    <col min="10" max="10" width="11.1333333333333" customWidth="1"/>
  </cols>
  <sheetData>
    <row r="1" ht="26" customHeight="1" spans="1:10">
      <c r="A1" s="2" t="s">
        <v>0</v>
      </c>
      <c r="B1" s="2"/>
      <c r="C1" s="2"/>
      <c r="D1" s="2"/>
      <c r="E1" s="2"/>
      <c r="F1" s="2"/>
      <c r="G1" s="2"/>
      <c r="H1" s="2"/>
      <c r="I1" s="2"/>
      <c r="J1" s="2"/>
    </row>
    <row r="2" ht="26" customHeight="1" spans="1:10">
      <c r="A2" s="3" t="s">
        <v>1</v>
      </c>
      <c r="B2" s="3"/>
      <c r="C2" s="3"/>
      <c r="D2" s="3"/>
      <c r="E2" s="3" t="s">
        <v>77</v>
      </c>
      <c r="F2" s="3"/>
      <c r="G2" s="3"/>
      <c r="H2" s="3" t="s">
        <v>78</v>
      </c>
      <c r="I2" s="3"/>
      <c r="J2" s="3"/>
    </row>
    <row r="3" ht="24" customHeight="1" spans="1:10">
      <c r="A3" s="4" t="s">
        <v>4</v>
      </c>
      <c r="B3" s="5" t="s">
        <v>244</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650000</v>
      </c>
      <c r="E5" s="12">
        <f t="shared" si="0"/>
        <v>607650</v>
      </c>
      <c r="F5" s="12">
        <f t="shared" si="0"/>
        <v>607650</v>
      </c>
      <c r="G5" s="13">
        <f>F5/E5</f>
        <v>1</v>
      </c>
      <c r="H5" s="14">
        <v>10</v>
      </c>
      <c r="I5" s="14">
        <f>G5*10</f>
        <v>10</v>
      </c>
      <c r="J5" s="14"/>
      <c r="K5" s="40"/>
    </row>
    <row r="6" ht="24" customHeight="1" spans="1:11">
      <c r="A6" s="4"/>
      <c r="B6" s="10" t="s">
        <v>15</v>
      </c>
      <c r="C6" s="11"/>
      <c r="D6" s="12">
        <f t="shared" ref="D6:F6" si="1">SUM(D7:D8)</f>
        <v>650000</v>
      </c>
      <c r="E6" s="12">
        <f t="shared" si="1"/>
        <v>607650</v>
      </c>
      <c r="F6" s="12">
        <f t="shared" si="1"/>
        <v>607650</v>
      </c>
      <c r="G6" s="14" t="s">
        <v>16</v>
      </c>
      <c r="H6" s="14" t="s">
        <v>16</v>
      </c>
      <c r="I6" s="14" t="s">
        <v>16</v>
      </c>
      <c r="J6" s="14" t="s">
        <v>16</v>
      </c>
      <c r="K6" s="40"/>
    </row>
    <row r="7" ht="24" customHeight="1" spans="1:11">
      <c r="A7" s="4"/>
      <c r="B7" s="15" t="s">
        <v>17</v>
      </c>
      <c r="C7" s="16"/>
      <c r="D7" s="12">
        <v>650000</v>
      </c>
      <c r="E7" s="12">
        <v>607650</v>
      </c>
      <c r="F7" s="12">
        <v>607650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70" customHeight="1" spans="1:10">
      <c r="A11" s="21"/>
      <c r="B11" s="43" t="s">
        <v>245</v>
      </c>
      <c r="C11" s="44"/>
      <c r="D11" s="44"/>
      <c r="E11" s="45"/>
      <c r="F11" s="22" t="s">
        <v>246</v>
      </c>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6" t="s">
        <v>30</v>
      </c>
      <c r="C13" s="24" t="s">
        <v>31</v>
      </c>
      <c r="D13" s="30" t="s">
        <v>66</v>
      </c>
      <c r="E13" s="31">
        <v>1</v>
      </c>
      <c r="F13" s="31">
        <v>1</v>
      </c>
      <c r="G13" s="30"/>
      <c r="H13" s="24">
        <v>20</v>
      </c>
      <c r="I13" s="24">
        <v>20</v>
      </c>
      <c r="J13" s="24"/>
    </row>
    <row r="14" customFormat="1" ht="24" customHeight="1" spans="1:10">
      <c r="A14" s="25"/>
      <c r="B14" s="17"/>
      <c r="C14" s="24" t="s">
        <v>37</v>
      </c>
      <c r="D14" s="30" t="s">
        <v>68</v>
      </c>
      <c r="E14" s="31">
        <v>1</v>
      </c>
      <c r="F14" s="31">
        <v>1</v>
      </c>
      <c r="G14" s="30"/>
      <c r="H14" s="24">
        <v>20</v>
      </c>
      <c r="I14" s="24">
        <v>20</v>
      </c>
      <c r="J14" s="24"/>
    </row>
    <row r="15" customFormat="1" ht="24" customHeight="1" spans="1:10">
      <c r="A15" s="25"/>
      <c r="B15" s="17"/>
      <c r="C15" s="24" t="s">
        <v>39</v>
      </c>
      <c r="D15" s="32" t="s">
        <v>224</v>
      </c>
      <c r="E15" s="33" t="s">
        <v>225</v>
      </c>
      <c r="F15" s="33" t="s">
        <v>225</v>
      </c>
      <c r="G15" s="30"/>
      <c r="H15" s="24">
        <v>5</v>
      </c>
      <c r="I15" s="24">
        <v>5</v>
      </c>
      <c r="J15" s="24"/>
    </row>
    <row r="16" customFormat="1" ht="24" customHeight="1" spans="1:10">
      <c r="A16" s="25"/>
      <c r="B16" s="34"/>
      <c r="C16" s="24" t="s">
        <v>41</v>
      </c>
      <c r="D16" s="30" t="s">
        <v>70</v>
      </c>
      <c r="E16" s="24" t="s">
        <v>71</v>
      </c>
      <c r="F16" s="31">
        <v>1</v>
      </c>
      <c r="G16" s="30"/>
      <c r="H16" s="24">
        <v>5</v>
      </c>
      <c r="I16" s="24">
        <v>5</v>
      </c>
      <c r="J16" s="24"/>
    </row>
    <row r="17" ht="32" customHeight="1" spans="1:10">
      <c r="A17" s="25"/>
      <c r="B17" s="24" t="s">
        <v>44</v>
      </c>
      <c r="C17" s="26" t="s">
        <v>45</v>
      </c>
      <c r="D17" s="30" t="s">
        <v>45</v>
      </c>
      <c r="E17" s="24" t="s">
        <v>247</v>
      </c>
      <c r="F17" s="24" t="s">
        <v>247</v>
      </c>
      <c r="G17" s="30"/>
      <c r="H17" s="24">
        <v>30</v>
      </c>
      <c r="I17" s="24">
        <v>30</v>
      </c>
      <c r="J17" s="24"/>
    </row>
    <row r="18" ht="33" customHeight="1" spans="1:10">
      <c r="A18" s="25"/>
      <c r="B18" s="24" t="s">
        <v>53</v>
      </c>
      <c r="C18" s="24" t="s">
        <v>54</v>
      </c>
      <c r="D18" s="30" t="s">
        <v>54</v>
      </c>
      <c r="E18" s="24" t="s">
        <v>55</v>
      </c>
      <c r="F18" s="24" t="s">
        <v>55</v>
      </c>
      <c r="G18" s="30"/>
      <c r="H18" s="24">
        <v>10</v>
      </c>
      <c r="I18" s="24">
        <v>10</v>
      </c>
      <c r="J18" s="24"/>
    </row>
    <row r="19" ht="45" customHeight="1" spans="1:10">
      <c r="A19" s="32" t="s">
        <v>56</v>
      </c>
      <c r="B19" s="32"/>
      <c r="C19" s="32"/>
      <c r="D19" s="32"/>
      <c r="E19" s="32"/>
      <c r="F19" s="32"/>
      <c r="G19" s="32"/>
      <c r="H19" s="32">
        <f>SUM(H13:H18)+H5</f>
        <v>100</v>
      </c>
      <c r="I19" s="32">
        <f>SUM(I13:I18)+I5</f>
        <v>100</v>
      </c>
      <c r="J19" s="32"/>
    </row>
    <row r="20" ht="51" customHeight="1" spans="1:10">
      <c r="A20" s="35" t="s">
        <v>57</v>
      </c>
      <c r="B20" s="49" t="s">
        <v>248</v>
      </c>
      <c r="C20" s="50"/>
      <c r="D20" s="50"/>
      <c r="E20" s="50"/>
      <c r="F20" s="50"/>
      <c r="G20" s="50"/>
      <c r="H20" s="50"/>
      <c r="I20" s="50"/>
      <c r="J20" s="51"/>
    </row>
    <row r="21" ht="71" customHeight="1" spans="1:10">
      <c r="A21" s="35" t="s">
        <v>59</v>
      </c>
      <c r="B21" s="6"/>
      <c r="C21" s="6"/>
      <c r="D21" s="6"/>
      <c r="E21" s="6"/>
      <c r="F21" s="6"/>
      <c r="G21" s="6"/>
      <c r="H21" s="6"/>
      <c r="I21" s="6"/>
      <c r="J21" s="6"/>
    </row>
    <row r="22" ht="173"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275" right="0.196527777777778" top="0.432638888888889" bottom="0.275" header="0.236111111111111" footer="0.196527777777778"/>
  <pageSetup paperSize="9" scale="84"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workbookViewId="0">
      <selection activeCell="B21" sqref="B21:J21"/>
    </sheetView>
  </sheetViews>
  <sheetFormatPr defaultColWidth="8.89166666666667" defaultRowHeight="13.5"/>
  <cols>
    <col min="1" max="1" width="11.8666666666667" customWidth="1"/>
    <col min="2" max="2" width="8.76666666666667" customWidth="1"/>
    <col min="3" max="3" width="10.1333333333333" customWidth="1"/>
    <col min="4" max="4" width="13.3333333333333" customWidth="1"/>
    <col min="5" max="5" width="15.3333333333333" customWidth="1"/>
    <col min="6" max="6" width="13.6666666666667" customWidth="1"/>
    <col min="7" max="7" width="15.6666666666667" customWidth="1"/>
    <col min="8" max="8" width="7.76666666666667" customWidth="1"/>
    <col min="9" max="9" width="11.6333333333333" customWidth="1"/>
    <col min="10" max="10" width="11.1333333333333" customWidth="1"/>
  </cols>
  <sheetData>
    <row r="1" ht="26" customHeight="1" spans="1:10">
      <c r="A1" s="2" t="s">
        <v>0</v>
      </c>
      <c r="B1" s="2"/>
      <c r="C1" s="2"/>
      <c r="D1" s="2"/>
      <c r="E1" s="2"/>
      <c r="F1" s="2"/>
      <c r="G1" s="2"/>
      <c r="H1" s="2"/>
      <c r="I1" s="2"/>
      <c r="J1" s="2"/>
    </row>
    <row r="2" ht="26" customHeight="1" spans="1:10">
      <c r="A2" s="3" t="s">
        <v>1</v>
      </c>
      <c r="B2" s="3"/>
      <c r="C2" s="3"/>
      <c r="D2" s="3"/>
      <c r="E2" s="3" t="s">
        <v>77</v>
      </c>
      <c r="F2" s="3"/>
      <c r="G2" s="3"/>
      <c r="H2" s="3" t="s">
        <v>78</v>
      </c>
      <c r="I2" s="3"/>
      <c r="J2" s="3"/>
    </row>
    <row r="3" ht="24" customHeight="1" spans="1:10">
      <c r="A3" s="4" t="s">
        <v>4</v>
      </c>
      <c r="B3" s="5" t="s">
        <v>249</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200000</v>
      </c>
      <c r="E5" s="12">
        <f t="shared" si="0"/>
        <v>200000</v>
      </c>
      <c r="F5" s="12">
        <f t="shared" si="0"/>
        <v>200000</v>
      </c>
      <c r="G5" s="13">
        <f>F5/E5</f>
        <v>1</v>
      </c>
      <c r="H5" s="14">
        <v>10</v>
      </c>
      <c r="I5" s="14">
        <f>G5*10</f>
        <v>10</v>
      </c>
      <c r="J5" s="14"/>
      <c r="K5" s="40"/>
    </row>
    <row r="6" ht="24" customHeight="1" spans="1:11">
      <c r="A6" s="4"/>
      <c r="B6" s="10" t="s">
        <v>15</v>
      </c>
      <c r="C6" s="11"/>
      <c r="D6" s="12">
        <f t="shared" ref="D6:F6" si="1">SUM(D7:D8)</f>
        <v>200000</v>
      </c>
      <c r="E6" s="12">
        <f t="shared" si="1"/>
        <v>200000</v>
      </c>
      <c r="F6" s="12">
        <f t="shared" si="1"/>
        <v>200000</v>
      </c>
      <c r="G6" s="14" t="s">
        <v>16</v>
      </c>
      <c r="H6" s="14" t="s">
        <v>16</v>
      </c>
      <c r="I6" s="14" t="s">
        <v>16</v>
      </c>
      <c r="J6" s="14" t="s">
        <v>16</v>
      </c>
      <c r="K6" s="40"/>
    </row>
    <row r="7" ht="24" customHeight="1" spans="1:11">
      <c r="A7" s="4"/>
      <c r="B7" s="15" t="s">
        <v>17</v>
      </c>
      <c r="C7" s="16"/>
      <c r="D7" s="12">
        <v>200000</v>
      </c>
      <c r="E7" s="12">
        <v>200000</v>
      </c>
      <c r="F7" s="12">
        <v>200000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101" customHeight="1" spans="1:10">
      <c r="A11" s="21"/>
      <c r="B11" s="43" t="s">
        <v>250</v>
      </c>
      <c r="C11" s="44"/>
      <c r="D11" s="44"/>
      <c r="E11" s="45"/>
      <c r="F11" s="43" t="s">
        <v>251</v>
      </c>
      <c r="G11" s="44"/>
      <c r="H11" s="44"/>
      <c r="I11" s="44"/>
      <c r="J11" s="45"/>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6" t="s">
        <v>30</v>
      </c>
      <c r="C13" s="24" t="s">
        <v>31</v>
      </c>
      <c r="D13" s="30" t="s">
        <v>66</v>
      </c>
      <c r="E13" s="31">
        <v>1</v>
      </c>
      <c r="F13" s="31">
        <v>1</v>
      </c>
      <c r="G13" s="30"/>
      <c r="H13" s="24">
        <v>20</v>
      </c>
      <c r="I13" s="24">
        <v>20</v>
      </c>
      <c r="J13" s="24"/>
    </row>
    <row r="14" customFormat="1" ht="24" customHeight="1" spans="1:10">
      <c r="A14" s="25"/>
      <c r="B14" s="17"/>
      <c r="C14" s="24" t="s">
        <v>37</v>
      </c>
      <c r="D14" s="30" t="s">
        <v>68</v>
      </c>
      <c r="E14" s="31">
        <v>1</v>
      </c>
      <c r="F14" s="31">
        <v>1</v>
      </c>
      <c r="G14" s="30"/>
      <c r="H14" s="24">
        <v>20</v>
      </c>
      <c r="I14" s="24">
        <v>20</v>
      </c>
      <c r="J14" s="24"/>
    </row>
    <row r="15" customFormat="1" ht="24" customHeight="1" spans="1:10">
      <c r="A15" s="25"/>
      <c r="B15" s="17"/>
      <c r="C15" s="24" t="s">
        <v>39</v>
      </c>
      <c r="D15" s="32" t="s">
        <v>224</v>
      </c>
      <c r="E15" s="33" t="s">
        <v>225</v>
      </c>
      <c r="F15" s="33" t="s">
        <v>225</v>
      </c>
      <c r="G15" s="30"/>
      <c r="H15" s="24">
        <v>5</v>
      </c>
      <c r="I15" s="24">
        <v>5</v>
      </c>
      <c r="J15" s="24"/>
    </row>
    <row r="16" customFormat="1" ht="24" customHeight="1" spans="1:10">
      <c r="A16" s="25"/>
      <c r="B16" s="34"/>
      <c r="C16" s="24" t="s">
        <v>41</v>
      </c>
      <c r="D16" s="30" t="s">
        <v>70</v>
      </c>
      <c r="E16" s="24" t="s">
        <v>71</v>
      </c>
      <c r="F16" s="31">
        <v>1</v>
      </c>
      <c r="G16" s="30"/>
      <c r="H16" s="24">
        <v>5</v>
      </c>
      <c r="I16" s="24">
        <v>5</v>
      </c>
      <c r="J16" s="24"/>
    </row>
    <row r="17" ht="47" customHeight="1" spans="1:10">
      <c r="A17" s="25"/>
      <c r="B17" s="24" t="s">
        <v>44</v>
      </c>
      <c r="C17" s="26" t="s">
        <v>45</v>
      </c>
      <c r="D17" s="30" t="s">
        <v>45</v>
      </c>
      <c r="E17" s="24" t="s">
        <v>252</v>
      </c>
      <c r="F17" s="24" t="s">
        <v>252</v>
      </c>
      <c r="G17" s="30"/>
      <c r="H17" s="24">
        <v>30</v>
      </c>
      <c r="I17" s="24">
        <v>30</v>
      </c>
      <c r="J17" s="24"/>
    </row>
    <row r="18" ht="34" customHeight="1" spans="1:10">
      <c r="A18" s="25"/>
      <c r="B18" s="24" t="s">
        <v>53</v>
      </c>
      <c r="C18" s="24" t="s">
        <v>54</v>
      </c>
      <c r="D18" s="30" t="s">
        <v>54</v>
      </c>
      <c r="E18" s="24" t="s">
        <v>55</v>
      </c>
      <c r="F18" s="24" t="s">
        <v>55</v>
      </c>
      <c r="G18" s="30"/>
      <c r="H18" s="24">
        <v>10</v>
      </c>
      <c r="I18" s="24">
        <v>10</v>
      </c>
      <c r="J18" s="24"/>
    </row>
    <row r="19" ht="45" customHeight="1" spans="1:10">
      <c r="A19" s="32" t="s">
        <v>56</v>
      </c>
      <c r="B19" s="32"/>
      <c r="C19" s="32"/>
      <c r="D19" s="32"/>
      <c r="E19" s="32"/>
      <c r="F19" s="32"/>
      <c r="G19" s="32"/>
      <c r="H19" s="32">
        <f>SUM(H13:H18)+H5</f>
        <v>100</v>
      </c>
      <c r="I19" s="32">
        <f>SUM(I13:I18)+I5</f>
        <v>100</v>
      </c>
      <c r="J19" s="32"/>
    </row>
    <row r="20" ht="51" customHeight="1" spans="1:10">
      <c r="A20" s="35" t="s">
        <v>57</v>
      </c>
      <c r="B20" s="49" t="s">
        <v>253</v>
      </c>
      <c r="C20" s="50"/>
      <c r="D20" s="50"/>
      <c r="E20" s="50"/>
      <c r="F20" s="50"/>
      <c r="G20" s="50"/>
      <c r="H20" s="50"/>
      <c r="I20" s="50"/>
      <c r="J20" s="51"/>
    </row>
    <row r="21" ht="71" customHeight="1" spans="1:10">
      <c r="A21" s="35" t="s">
        <v>59</v>
      </c>
      <c r="B21" s="6"/>
      <c r="C21" s="6"/>
      <c r="D21" s="6"/>
      <c r="E21" s="6"/>
      <c r="F21" s="6"/>
      <c r="G21" s="6"/>
      <c r="H21" s="6"/>
      <c r="I21" s="6"/>
      <c r="J21" s="6"/>
    </row>
    <row r="22" ht="173"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275" right="0.196527777777778" top="0.432638888888889" bottom="0.275" header="0.236111111111111" footer="0.196527777777778"/>
  <pageSetup paperSize="9" scale="84"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workbookViewId="0">
      <selection activeCell="B26" sqref="B26:J26"/>
    </sheetView>
  </sheetViews>
  <sheetFormatPr defaultColWidth="8.89166666666667" defaultRowHeight="13.5"/>
  <cols>
    <col min="1" max="1" width="11.8666666666667" customWidth="1"/>
    <col min="2" max="2" width="8.76666666666667" customWidth="1"/>
    <col min="3" max="3" width="10.1333333333333" customWidth="1"/>
    <col min="4" max="4" width="13.3333333333333" customWidth="1"/>
    <col min="5" max="5" width="15.3333333333333" customWidth="1"/>
    <col min="6" max="6" width="13.6666666666667" customWidth="1"/>
    <col min="7" max="7" width="15.6666666666667" customWidth="1"/>
    <col min="8" max="8" width="7.76666666666667" customWidth="1"/>
    <col min="9" max="9" width="11.6333333333333" customWidth="1"/>
    <col min="10" max="10" width="11.1333333333333" customWidth="1"/>
  </cols>
  <sheetData>
    <row r="1" ht="26" customHeight="1" spans="1:10">
      <c r="A1" s="2" t="s">
        <v>0</v>
      </c>
      <c r="B1" s="2"/>
      <c r="C1" s="2"/>
      <c r="D1" s="2"/>
      <c r="E1" s="2"/>
      <c r="F1" s="2"/>
      <c r="G1" s="2"/>
      <c r="H1" s="2"/>
      <c r="I1" s="2"/>
      <c r="J1" s="2"/>
    </row>
    <row r="2" ht="26" customHeight="1" spans="1:10">
      <c r="A2" s="3" t="s">
        <v>1</v>
      </c>
      <c r="B2" s="3"/>
      <c r="C2" s="3"/>
      <c r="D2" s="3"/>
      <c r="E2" s="3" t="s">
        <v>77</v>
      </c>
      <c r="F2" s="3"/>
      <c r="G2" s="3"/>
      <c r="H2" s="3" t="s">
        <v>78</v>
      </c>
      <c r="I2" s="3"/>
      <c r="J2" s="3"/>
    </row>
    <row r="3" ht="24" customHeight="1" spans="1:10">
      <c r="A3" s="4" t="s">
        <v>4</v>
      </c>
      <c r="B3" s="5" t="s">
        <v>254</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9300000</v>
      </c>
      <c r="E5" s="12">
        <f t="shared" si="0"/>
        <v>8554400</v>
      </c>
      <c r="F5" s="12">
        <f t="shared" si="0"/>
        <v>8554400</v>
      </c>
      <c r="G5" s="13">
        <f>F5/E5</f>
        <v>1</v>
      </c>
      <c r="H5" s="14">
        <v>10</v>
      </c>
      <c r="I5" s="14">
        <f>G5*10</f>
        <v>10</v>
      </c>
      <c r="J5" s="14"/>
      <c r="K5" s="40"/>
    </row>
    <row r="6" ht="24" customHeight="1" spans="1:11">
      <c r="A6" s="4"/>
      <c r="B6" s="10" t="s">
        <v>15</v>
      </c>
      <c r="C6" s="11"/>
      <c r="D6" s="12">
        <f t="shared" ref="D6:F6" si="1">SUM(D7:D8)</f>
        <v>9300000</v>
      </c>
      <c r="E6" s="12">
        <f t="shared" si="1"/>
        <v>8554400</v>
      </c>
      <c r="F6" s="12">
        <f t="shared" si="1"/>
        <v>8554400</v>
      </c>
      <c r="G6" s="14" t="s">
        <v>16</v>
      </c>
      <c r="H6" s="14" t="s">
        <v>16</v>
      </c>
      <c r="I6" s="14" t="s">
        <v>16</v>
      </c>
      <c r="J6" s="14" t="s">
        <v>16</v>
      </c>
      <c r="K6" s="40"/>
    </row>
    <row r="7" ht="24" customHeight="1" spans="1:11">
      <c r="A7" s="4"/>
      <c r="B7" s="15" t="s">
        <v>17</v>
      </c>
      <c r="C7" s="16"/>
      <c r="D7" s="12">
        <v>9300000</v>
      </c>
      <c r="E7" s="12">
        <v>8554400</v>
      </c>
      <c r="F7" s="12">
        <v>8554400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91" customHeight="1" spans="1:10">
      <c r="A11" s="21"/>
      <c r="B11" s="43" t="s">
        <v>255</v>
      </c>
      <c r="C11" s="44"/>
      <c r="D11" s="44"/>
      <c r="E11" s="45"/>
      <c r="F11" s="43" t="s">
        <v>256</v>
      </c>
      <c r="G11" s="44"/>
      <c r="H11" s="44"/>
      <c r="I11" s="44"/>
      <c r="J11" s="45"/>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55" customHeight="1" spans="1:10">
      <c r="A13" s="25"/>
      <c r="B13" s="26" t="s">
        <v>30</v>
      </c>
      <c r="C13" s="24" t="s">
        <v>31</v>
      </c>
      <c r="D13" s="30" t="s">
        <v>257</v>
      </c>
      <c r="E13" s="24" t="s">
        <v>258</v>
      </c>
      <c r="F13" s="24" t="s">
        <v>259</v>
      </c>
      <c r="G13" s="30" t="s">
        <v>260</v>
      </c>
      <c r="H13" s="24">
        <v>3</v>
      </c>
      <c r="I13" s="24">
        <v>3</v>
      </c>
      <c r="J13" s="24"/>
    </row>
    <row r="14" ht="55" customHeight="1" spans="1:10">
      <c r="A14" s="25"/>
      <c r="B14" s="17"/>
      <c r="C14" s="24"/>
      <c r="D14" s="30" t="s">
        <v>261</v>
      </c>
      <c r="E14" s="24" t="s">
        <v>262</v>
      </c>
      <c r="F14" s="24" t="s">
        <v>263</v>
      </c>
      <c r="G14" s="30" t="s">
        <v>260</v>
      </c>
      <c r="H14" s="24">
        <v>8</v>
      </c>
      <c r="I14" s="24">
        <v>8</v>
      </c>
      <c r="J14" s="24"/>
    </row>
    <row r="15" ht="55" customHeight="1" spans="1:10">
      <c r="A15" s="25"/>
      <c r="B15" s="17"/>
      <c r="C15" s="24"/>
      <c r="D15" s="30" t="s">
        <v>264</v>
      </c>
      <c r="E15" s="24" t="s">
        <v>265</v>
      </c>
      <c r="F15" s="24" t="s">
        <v>266</v>
      </c>
      <c r="G15" s="30" t="s">
        <v>260</v>
      </c>
      <c r="H15" s="24">
        <v>2</v>
      </c>
      <c r="I15" s="24">
        <v>2</v>
      </c>
      <c r="J15" s="24"/>
    </row>
    <row r="16" ht="55" customHeight="1" spans="1:10">
      <c r="A16" s="25"/>
      <c r="B16" s="17"/>
      <c r="C16" s="24"/>
      <c r="D16" s="30" t="s">
        <v>267</v>
      </c>
      <c r="E16" s="24" t="s">
        <v>268</v>
      </c>
      <c r="F16" s="24" t="s">
        <v>269</v>
      </c>
      <c r="G16" s="30" t="s">
        <v>260</v>
      </c>
      <c r="H16" s="24">
        <v>3</v>
      </c>
      <c r="I16" s="24">
        <v>3</v>
      </c>
      <c r="J16" s="24"/>
    </row>
    <row r="17" ht="55" customHeight="1" spans="1:10">
      <c r="A17" s="25"/>
      <c r="B17" s="17"/>
      <c r="C17" s="24"/>
      <c r="D17" s="30" t="s">
        <v>270</v>
      </c>
      <c r="E17" s="24" t="s">
        <v>271</v>
      </c>
      <c r="F17" s="24" t="s">
        <v>272</v>
      </c>
      <c r="G17" s="30" t="s">
        <v>260</v>
      </c>
      <c r="H17" s="24">
        <v>3</v>
      </c>
      <c r="I17" s="24">
        <v>3</v>
      </c>
      <c r="J17" s="24"/>
    </row>
    <row r="18" ht="55" customHeight="1" spans="1:10">
      <c r="A18" s="25"/>
      <c r="B18" s="17"/>
      <c r="C18" s="24"/>
      <c r="D18" s="30" t="s">
        <v>273</v>
      </c>
      <c r="E18" s="24" t="s">
        <v>274</v>
      </c>
      <c r="F18" s="24" t="s">
        <v>275</v>
      </c>
      <c r="G18" s="30" t="s">
        <v>260</v>
      </c>
      <c r="H18" s="24">
        <v>1</v>
      </c>
      <c r="I18" s="24">
        <v>1</v>
      </c>
      <c r="J18" s="24"/>
    </row>
    <row r="19" customFormat="1" ht="28" customHeight="1" spans="1:10">
      <c r="A19" s="25"/>
      <c r="B19" s="17"/>
      <c r="C19" s="24" t="s">
        <v>37</v>
      </c>
      <c r="D19" s="30" t="s">
        <v>276</v>
      </c>
      <c r="E19" s="31">
        <v>1</v>
      </c>
      <c r="F19" s="31">
        <v>1</v>
      </c>
      <c r="G19" s="30"/>
      <c r="H19" s="24">
        <v>20</v>
      </c>
      <c r="I19" s="24">
        <v>20</v>
      </c>
      <c r="J19" s="24"/>
    </row>
    <row r="20" customFormat="1" ht="28" customHeight="1" spans="1:10">
      <c r="A20" s="25"/>
      <c r="B20" s="17"/>
      <c r="C20" s="24" t="s">
        <v>39</v>
      </c>
      <c r="D20" s="32" t="s">
        <v>224</v>
      </c>
      <c r="E20" s="33" t="s">
        <v>225</v>
      </c>
      <c r="F20" s="33" t="s">
        <v>225</v>
      </c>
      <c r="G20" s="30"/>
      <c r="H20" s="24">
        <v>5</v>
      </c>
      <c r="I20" s="24">
        <v>5</v>
      </c>
      <c r="J20" s="24"/>
    </row>
    <row r="21" customFormat="1" ht="28" customHeight="1" spans="1:10">
      <c r="A21" s="25"/>
      <c r="B21" s="34"/>
      <c r="C21" s="24" t="s">
        <v>41</v>
      </c>
      <c r="D21" s="30" t="s">
        <v>70</v>
      </c>
      <c r="E21" s="24" t="s">
        <v>71</v>
      </c>
      <c r="F21" s="31">
        <v>1</v>
      </c>
      <c r="G21" s="30"/>
      <c r="H21" s="24">
        <v>5</v>
      </c>
      <c r="I21" s="24">
        <v>5</v>
      </c>
      <c r="J21" s="24"/>
    </row>
    <row r="22" ht="24" customHeight="1" spans="1:10">
      <c r="A22" s="25"/>
      <c r="B22" s="24" t="s">
        <v>44</v>
      </c>
      <c r="C22" s="26" t="s">
        <v>45</v>
      </c>
      <c r="D22" s="30" t="s">
        <v>277</v>
      </c>
      <c r="E22" s="24" t="s">
        <v>202</v>
      </c>
      <c r="F22" s="24" t="s">
        <v>202</v>
      </c>
      <c r="G22" s="30"/>
      <c r="H22" s="24">
        <v>15</v>
      </c>
      <c r="I22" s="24">
        <v>15</v>
      </c>
      <c r="J22" s="24"/>
    </row>
    <row r="23" ht="24" customHeight="1" spans="1:10">
      <c r="A23" s="25"/>
      <c r="B23" s="24"/>
      <c r="C23" s="34"/>
      <c r="D23" s="30" t="s">
        <v>278</v>
      </c>
      <c r="E23" s="24" t="s">
        <v>202</v>
      </c>
      <c r="F23" s="24" t="s">
        <v>202</v>
      </c>
      <c r="G23" s="30"/>
      <c r="H23" s="24">
        <v>15</v>
      </c>
      <c r="I23" s="24">
        <v>15</v>
      </c>
      <c r="J23" s="24"/>
    </row>
    <row r="24" ht="33" customHeight="1" spans="1:10">
      <c r="A24" s="25"/>
      <c r="B24" s="24" t="s">
        <v>53</v>
      </c>
      <c r="C24" s="24" t="s">
        <v>54</v>
      </c>
      <c r="D24" s="30" t="s">
        <v>279</v>
      </c>
      <c r="E24" s="31">
        <v>1</v>
      </c>
      <c r="F24" s="31">
        <v>1</v>
      </c>
      <c r="G24" s="30"/>
      <c r="H24" s="24">
        <v>10</v>
      </c>
      <c r="I24" s="24">
        <v>10</v>
      </c>
      <c r="J24" s="24"/>
    </row>
    <row r="25" ht="45" customHeight="1" spans="1:10">
      <c r="A25" s="32" t="s">
        <v>56</v>
      </c>
      <c r="B25" s="32"/>
      <c r="C25" s="32"/>
      <c r="D25" s="32"/>
      <c r="E25" s="32"/>
      <c r="F25" s="32"/>
      <c r="G25" s="32"/>
      <c r="H25" s="32">
        <f>SUM(H13:H24)+H5</f>
        <v>100</v>
      </c>
      <c r="I25" s="32">
        <f>SUM(I13:I24)+I5</f>
        <v>100</v>
      </c>
      <c r="J25" s="32"/>
    </row>
    <row r="26" ht="51" customHeight="1" spans="1:10">
      <c r="A26" s="35" t="s">
        <v>57</v>
      </c>
      <c r="B26" s="46" t="s">
        <v>280</v>
      </c>
      <c r="C26" s="47"/>
      <c r="D26" s="47"/>
      <c r="E26" s="47"/>
      <c r="F26" s="47"/>
      <c r="G26" s="47"/>
      <c r="H26" s="47"/>
      <c r="I26" s="47"/>
      <c r="J26" s="48"/>
    </row>
    <row r="27" ht="71" customHeight="1" spans="1:10">
      <c r="A27" s="35" t="s">
        <v>59</v>
      </c>
      <c r="B27" s="6"/>
      <c r="C27" s="6"/>
      <c r="D27" s="6"/>
      <c r="E27" s="6"/>
      <c r="F27" s="6"/>
      <c r="G27" s="6"/>
      <c r="H27" s="6"/>
      <c r="I27" s="6"/>
      <c r="J27" s="6"/>
    </row>
    <row r="28" ht="173" customHeight="1" spans="1:10">
      <c r="A28" s="38" t="s">
        <v>60</v>
      </c>
      <c r="B28" s="38"/>
      <c r="C28" s="38"/>
      <c r="D28" s="38"/>
      <c r="E28" s="38"/>
      <c r="F28" s="38"/>
      <c r="G28" s="38"/>
      <c r="H28" s="38"/>
      <c r="I28" s="38"/>
      <c r="J28" s="38"/>
    </row>
  </sheetData>
  <mergeCells count="27">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5:G25"/>
    <mergeCell ref="B26:J26"/>
    <mergeCell ref="B27:J27"/>
    <mergeCell ref="A28:J28"/>
    <mergeCell ref="A3:A9"/>
    <mergeCell ref="A10:A11"/>
    <mergeCell ref="A12:A24"/>
    <mergeCell ref="B13:B21"/>
    <mergeCell ref="B22:B23"/>
    <mergeCell ref="C13:C18"/>
    <mergeCell ref="C22:C23"/>
    <mergeCell ref="K4:K9"/>
  </mergeCells>
  <pageMargins left="0.275" right="0.196527777777778" top="0.432638888888889" bottom="0.275" header="0.236111111111111" footer="0.196527777777778"/>
  <pageSetup paperSize="9" scale="77"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
  <sheetViews>
    <sheetView workbookViewId="0">
      <selection activeCell="K21" sqref="K21"/>
    </sheetView>
  </sheetViews>
  <sheetFormatPr defaultColWidth="8.89166666666667" defaultRowHeight="13.5"/>
  <cols>
    <col min="1" max="1" width="11.875" customWidth="1"/>
    <col min="2" max="2" width="8.775" customWidth="1"/>
    <col min="3" max="3" width="10.125" customWidth="1"/>
    <col min="4" max="4" width="19.125"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128</v>
      </c>
      <c r="B2" s="3"/>
      <c r="C2" s="3"/>
      <c r="D2" s="3"/>
      <c r="E2" s="3" t="s">
        <v>129</v>
      </c>
      <c r="F2" s="3"/>
      <c r="G2" s="3"/>
      <c r="H2" s="3" t="s">
        <v>130</v>
      </c>
      <c r="I2" s="3"/>
      <c r="J2" s="3"/>
    </row>
    <row r="3" ht="24" customHeight="1" spans="1:10">
      <c r="A3" s="4" t="s">
        <v>4</v>
      </c>
      <c r="B3" s="5" t="s">
        <v>281</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2470000</v>
      </c>
      <c r="E5" s="12">
        <f t="shared" si="0"/>
        <v>2467700</v>
      </c>
      <c r="F5" s="12">
        <f t="shared" si="0"/>
        <v>2467700</v>
      </c>
      <c r="G5" s="13">
        <f>F5/E5</f>
        <v>1</v>
      </c>
      <c r="H5" s="14">
        <v>10</v>
      </c>
      <c r="I5" s="14">
        <f>G5*10</f>
        <v>10</v>
      </c>
      <c r="J5" s="14"/>
      <c r="K5" s="40"/>
    </row>
    <row r="6" ht="24" customHeight="1" spans="1:11">
      <c r="A6" s="4"/>
      <c r="B6" s="10" t="s">
        <v>15</v>
      </c>
      <c r="C6" s="11"/>
      <c r="D6" s="12">
        <f t="shared" ref="D6:F6" si="1">SUM(D7:D8)</f>
        <v>2470000</v>
      </c>
      <c r="E6" s="12">
        <f t="shared" si="1"/>
        <v>2467700</v>
      </c>
      <c r="F6" s="12">
        <f t="shared" si="1"/>
        <v>2467700</v>
      </c>
      <c r="G6" s="14" t="s">
        <v>16</v>
      </c>
      <c r="H6" s="14" t="s">
        <v>16</v>
      </c>
      <c r="I6" s="14" t="s">
        <v>16</v>
      </c>
      <c r="J6" s="14" t="s">
        <v>16</v>
      </c>
      <c r="K6" s="40"/>
    </row>
    <row r="7" ht="24" customHeight="1" spans="1:11">
      <c r="A7" s="4"/>
      <c r="B7" s="15" t="s">
        <v>17</v>
      </c>
      <c r="C7" s="16"/>
      <c r="D7" s="12">
        <v>2470000</v>
      </c>
      <c r="E7" s="12">
        <v>2467700</v>
      </c>
      <c r="F7" s="12">
        <v>2467700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t="s">
        <v>282</v>
      </c>
      <c r="C11" s="10"/>
      <c r="D11" s="10"/>
      <c r="E11" s="11"/>
      <c r="F11" s="22" t="s">
        <v>283</v>
      </c>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6" t="s">
        <v>30</v>
      </c>
      <c r="C13" s="24" t="s">
        <v>31</v>
      </c>
      <c r="D13" s="27" t="s">
        <v>284</v>
      </c>
      <c r="E13" s="27" t="s">
        <v>285</v>
      </c>
      <c r="F13" s="27" t="s">
        <v>285</v>
      </c>
      <c r="G13" s="30"/>
      <c r="H13" s="24">
        <v>10</v>
      </c>
      <c r="I13" s="24">
        <v>10</v>
      </c>
      <c r="J13" s="24"/>
    </row>
    <row r="14" ht="24" customHeight="1" spans="1:10">
      <c r="A14" s="25"/>
      <c r="B14" s="17"/>
      <c r="C14" s="24"/>
      <c r="D14" s="27" t="s">
        <v>286</v>
      </c>
      <c r="E14" s="27" t="s">
        <v>287</v>
      </c>
      <c r="F14" s="27" t="s">
        <v>287</v>
      </c>
      <c r="G14" s="30"/>
      <c r="H14" s="24">
        <v>10</v>
      </c>
      <c r="I14" s="24">
        <v>10</v>
      </c>
      <c r="J14" s="24"/>
    </row>
    <row r="15" customFormat="1" ht="24" customHeight="1" spans="1:10">
      <c r="A15" s="25"/>
      <c r="B15" s="17"/>
      <c r="C15" s="24" t="s">
        <v>37</v>
      </c>
      <c r="D15" s="24" t="s">
        <v>288</v>
      </c>
      <c r="E15" s="31">
        <v>1</v>
      </c>
      <c r="F15" s="31">
        <v>1</v>
      </c>
      <c r="G15" s="30"/>
      <c r="H15" s="24">
        <v>20</v>
      </c>
      <c r="I15" s="24">
        <v>20</v>
      </c>
      <c r="J15" s="24"/>
    </row>
    <row r="16" customFormat="1" ht="24" customHeight="1" spans="1:10">
      <c r="A16" s="25"/>
      <c r="B16" s="17"/>
      <c r="C16" s="24" t="s">
        <v>39</v>
      </c>
      <c r="D16" s="32" t="s">
        <v>224</v>
      </c>
      <c r="E16" s="33" t="s">
        <v>225</v>
      </c>
      <c r="F16" s="33" t="s">
        <v>225</v>
      </c>
      <c r="G16" s="30"/>
      <c r="H16" s="24">
        <v>5</v>
      </c>
      <c r="I16" s="24">
        <v>5</v>
      </c>
      <c r="J16" s="24"/>
    </row>
    <row r="17" customFormat="1" ht="24" customHeight="1" spans="1:10">
      <c r="A17" s="25"/>
      <c r="B17" s="34"/>
      <c r="C17" s="24" t="s">
        <v>41</v>
      </c>
      <c r="D17" s="30" t="s">
        <v>70</v>
      </c>
      <c r="E17" s="24" t="s">
        <v>71</v>
      </c>
      <c r="F17" s="31">
        <v>1</v>
      </c>
      <c r="G17" s="30"/>
      <c r="H17" s="24">
        <v>5</v>
      </c>
      <c r="I17" s="24">
        <v>5</v>
      </c>
      <c r="J17" s="24"/>
    </row>
    <row r="18" ht="24" customHeight="1" spans="1:10">
      <c r="A18" s="25"/>
      <c r="B18" s="24" t="s">
        <v>44</v>
      </c>
      <c r="C18" s="26" t="s">
        <v>45</v>
      </c>
      <c r="D18" s="42" t="s">
        <v>289</v>
      </c>
      <c r="E18" s="27" t="s">
        <v>139</v>
      </c>
      <c r="F18" s="27" t="s">
        <v>139</v>
      </c>
      <c r="G18" s="30"/>
      <c r="H18" s="24">
        <v>30</v>
      </c>
      <c r="I18" s="24">
        <v>30</v>
      </c>
      <c r="J18" s="24"/>
    </row>
    <row r="19" ht="24" customHeight="1" spans="1:10">
      <c r="A19" s="25"/>
      <c r="B19" s="24" t="s">
        <v>53</v>
      </c>
      <c r="C19" s="24" t="s">
        <v>54</v>
      </c>
      <c r="D19" s="24" t="s">
        <v>55</v>
      </c>
      <c r="E19" s="24" t="s">
        <v>55</v>
      </c>
      <c r="F19" s="24" t="s">
        <v>55</v>
      </c>
      <c r="G19" s="30"/>
      <c r="H19" s="24">
        <v>10</v>
      </c>
      <c r="I19" s="24">
        <v>10</v>
      </c>
      <c r="J19" s="24"/>
    </row>
    <row r="20" ht="45" customHeight="1" spans="1:10">
      <c r="A20" s="32" t="s">
        <v>56</v>
      </c>
      <c r="B20" s="32"/>
      <c r="C20" s="32"/>
      <c r="D20" s="32"/>
      <c r="E20" s="32"/>
      <c r="F20" s="32"/>
      <c r="G20" s="32"/>
      <c r="H20" s="32">
        <f>SUM(H13:H19)+H5</f>
        <v>100</v>
      </c>
      <c r="I20" s="32">
        <f>SUM(I13:I19)+I5</f>
        <v>100</v>
      </c>
      <c r="J20" s="32"/>
    </row>
    <row r="21" ht="51" customHeight="1" spans="1:10">
      <c r="A21" s="35" t="s">
        <v>57</v>
      </c>
      <c r="B21" s="36" t="s">
        <v>290</v>
      </c>
      <c r="C21" s="37"/>
      <c r="D21" s="37"/>
      <c r="E21" s="37"/>
      <c r="F21" s="37"/>
      <c r="G21" s="37"/>
      <c r="H21" s="37"/>
      <c r="I21" s="37"/>
      <c r="J21" s="41"/>
    </row>
    <row r="22" ht="71" customHeight="1" spans="1:10">
      <c r="A22" s="35" t="s">
        <v>59</v>
      </c>
      <c r="B22" s="6"/>
      <c r="C22" s="6"/>
      <c r="D22" s="6"/>
      <c r="E22" s="6"/>
      <c r="F22" s="6"/>
      <c r="G22" s="6"/>
      <c r="H22" s="6"/>
      <c r="I22" s="6"/>
      <c r="J22" s="6"/>
    </row>
    <row r="23" ht="173" customHeight="1" spans="1:10">
      <c r="A23" s="38" t="s">
        <v>60</v>
      </c>
      <c r="B23" s="38"/>
      <c r="C23" s="38"/>
      <c r="D23" s="38"/>
      <c r="E23" s="38"/>
      <c r="F23" s="38"/>
      <c r="G23" s="38"/>
      <c r="H23" s="38"/>
      <c r="I23" s="38"/>
      <c r="J23" s="38"/>
    </row>
  </sheetData>
  <mergeCells count="25">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0:G20"/>
    <mergeCell ref="B21:J21"/>
    <mergeCell ref="B22:J22"/>
    <mergeCell ref="A23:J23"/>
    <mergeCell ref="A3:A9"/>
    <mergeCell ref="A10:A11"/>
    <mergeCell ref="A12:A19"/>
    <mergeCell ref="B13:B17"/>
    <mergeCell ref="C13:C14"/>
    <mergeCell ref="K4:K9"/>
  </mergeCells>
  <pageMargins left="0.275" right="0.196527777777778" top="0.432638888888889" bottom="0.275" header="0.236111111111111" footer="0.196527777777778"/>
  <pageSetup paperSize="9" scale="80"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workbookViewId="0">
      <selection activeCell="K20" sqref="K20"/>
    </sheetView>
  </sheetViews>
  <sheetFormatPr defaultColWidth="8.89166666666667" defaultRowHeight="13.5"/>
  <cols>
    <col min="1" max="1" width="11.875" customWidth="1"/>
    <col min="2" max="2" width="8.775" customWidth="1"/>
    <col min="3" max="3" width="10.125" customWidth="1"/>
    <col min="4" max="4" width="23.5"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128</v>
      </c>
      <c r="B2" s="3"/>
      <c r="C2" s="3"/>
      <c r="D2" s="3"/>
      <c r="E2" s="3" t="s">
        <v>129</v>
      </c>
      <c r="F2" s="3"/>
      <c r="G2" s="3"/>
      <c r="H2" s="3" t="s">
        <v>130</v>
      </c>
      <c r="I2" s="3"/>
      <c r="J2" s="3"/>
    </row>
    <row r="3" ht="24" customHeight="1" spans="1:10">
      <c r="A3" s="4" t="s">
        <v>4</v>
      </c>
      <c r="B3" s="5" t="s">
        <v>291</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360000</v>
      </c>
      <c r="E5" s="12">
        <f t="shared" si="0"/>
        <v>302400</v>
      </c>
      <c r="F5" s="12">
        <f t="shared" si="0"/>
        <v>302400</v>
      </c>
      <c r="G5" s="13">
        <f>F5/E5</f>
        <v>1</v>
      </c>
      <c r="H5" s="14">
        <v>10</v>
      </c>
      <c r="I5" s="14">
        <f>G5*10</f>
        <v>10</v>
      </c>
      <c r="J5" s="14"/>
      <c r="K5" s="40"/>
    </row>
    <row r="6" ht="24" customHeight="1" spans="1:11">
      <c r="A6" s="4"/>
      <c r="B6" s="10" t="s">
        <v>15</v>
      </c>
      <c r="C6" s="11"/>
      <c r="D6" s="12">
        <f t="shared" ref="D6:F6" si="1">SUM(D7:D8)</f>
        <v>360000</v>
      </c>
      <c r="E6" s="12">
        <f t="shared" si="1"/>
        <v>302400</v>
      </c>
      <c r="F6" s="12">
        <f t="shared" si="1"/>
        <v>302400</v>
      </c>
      <c r="G6" s="14" t="s">
        <v>16</v>
      </c>
      <c r="H6" s="14" t="s">
        <v>16</v>
      </c>
      <c r="I6" s="14" t="s">
        <v>16</v>
      </c>
      <c r="J6" s="14" t="s">
        <v>16</v>
      </c>
      <c r="K6" s="40"/>
    </row>
    <row r="7" ht="24" customHeight="1" spans="1:11">
      <c r="A7" s="4"/>
      <c r="B7" s="15" t="s">
        <v>17</v>
      </c>
      <c r="C7" s="16"/>
      <c r="D7" s="12">
        <v>360000</v>
      </c>
      <c r="E7" s="12">
        <v>302400</v>
      </c>
      <c r="F7" s="12">
        <v>302400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t="s">
        <v>292</v>
      </c>
      <c r="C11" s="10"/>
      <c r="D11" s="10"/>
      <c r="E11" s="11"/>
      <c r="F11" s="22" t="s">
        <v>293</v>
      </c>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6" t="s">
        <v>30</v>
      </c>
      <c r="C13" s="24" t="s">
        <v>31</v>
      </c>
      <c r="D13" s="27" t="s">
        <v>294</v>
      </c>
      <c r="E13" s="28" t="s">
        <v>134</v>
      </c>
      <c r="F13" s="29" t="s">
        <v>134</v>
      </c>
      <c r="G13" s="30"/>
      <c r="H13" s="24">
        <v>20</v>
      </c>
      <c r="I13" s="24">
        <v>20</v>
      </c>
      <c r="J13" s="24"/>
    </row>
    <row r="14" customFormat="1" ht="24" customHeight="1" spans="1:10">
      <c r="A14" s="25"/>
      <c r="B14" s="17"/>
      <c r="C14" s="24" t="s">
        <v>37</v>
      </c>
      <c r="D14" s="24" t="s">
        <v>288</v>
      </c>
      <c r="E14" s="31">
        <v>1</v>
      </c>
      <c r="F14" s="31">
        <v>1</v>
      </c>
      <c r="G14" s="30"/>
      <c r="H14" s="24">
        <v>20</v>
      </c>
      <c r="I14" s="24">
        <v>20</v>
      </c>
      <c r="J14" s="24"/>
    </row>
    <row r="15" customFormat="1" ht="24" customHeight="1" spans="1:10">
      <c r="A15" s="25"/>
      <c r="B15" s="17"/>
      <c r="C15" s="24" t="s">
        <v>39</v>
      </c>
      <c r="D15" s="32" t="s">
        <v>224</v>
      </c>
      <c r="E15" s="33" t="s">
        <v>225</v>
      </c>
      <c r="F15" s="33" t="s">
        <v>225</v>
      </c>
      <c r="G15" s="30"/>
      <c r="H15" s="24">
        <v>5</v>
      </c>
      <c r="I15" s="24">
        <v>5</v>
      </c>
      <c r="J15" s="24"/>
    </row>
    <row r="16" customFormat="1" ht="24" customHeight="1" spans="1:10">
      <c r="A16" s="25"/>
      <c r="B16" s="34"/>
      <c r="C16" s="24" t="s">
        <v>41</v>
      </c>
      <c r="D16" s="30" t="s">
        <v>70</v>
      </c>
      <c r="E16" s="24" t="s">
        <v>71</v>
      </c>
      <c r="F16" s="31">
        <v>1</v>
      </c>
      <c r="G16" s="30"/>
      <c r="H16" s="24">
        <v>5</v>
      </c>
      <c r="I16" s="24">
        <v>5</v>
      </c>
      <c r="J16" s="24"/>
    </row>
    <row r="17" ht="24" customHeight="1" spans="1:10">
      <c r="A17" s="25"/>
      <c r="B17" s="24" t="s">
        <v>44</v>
      </c>
      <c r="C17" s="26" t="s">
        <v>45</v>
      </c>
      <c r="D17" s="24" t="s">
        <v>295</v>
      </c>
      <c r="E17" s="24" t="s">
        <v>139</v>
      </c>
      <c r="F17" s="24" t="s">
        <v>139</v>
      </c>
      <c r="G17" s="30"/>
      <c r="H17" s="24">
        <v>30</v>
      </c>
      <c r="I17" s="24">
        <v>30</v>
      </c>
      <c r="J17" s="24"/>
    </row>
    <row r="18" ht="24" customHeight="1" spans="1:10">
      <c r="A18" s="25"/>
      <c r="B18" s="24" t="s">
        <v>53</v>
      </c>
      <c r="C18" s="24" t="s">
        <v>54</v>
      </c>
      <c r="D18" s="24" t="s">
        <v>55</v>
      </c>
      <c r="E18" s="24" t="s">
        <v>55</v>
      </c>
      <c r="F18" s="24" t="s">
        <v>55</v>
      </c>
      <c r="G18" s="30"/>
      <c r="H18" s="24">
        <v>10</v>
      </c>
      <c r="I18" s="24">
        <v>10</v>
      </c>
      <c r="J18" s="24"/>
    </row>
    <row r="19" ht="45" customHeight="1" spans="1:10">
      <c r="A19" s="32" t="s">
        <v>56</v>
      </c>
      <c r="B19" s="32"/>
      <c r="C19" s="32"/>
      <c r="D19" s="32"/>
      <c r="E19" s="32"/>
      <c r="F19" s="32"/>
      <c r="G19" s="32"/>
      <c r="H19" s="32">
        <v>100</v>
      </c>
      <c r="I19" s="32">
        <f>SUM(I13:I18)+I5</f>
        <v>100</v>
      </c>
      <c r="J19" s="32"/>
    </row>
    <row r="20" ht="51" customHeight="1" spans="1:10">
      <c r="A20" s="35" t="s">
        <v>57</v>
      </c>
      <c r="B20" s="36" t="s">
        <v>296</v>
      </c>
      <c r="C20" s="37"/>
      <c r="D20" s="37"/>
      <c r="E20" s="37"/>
      <c r="F20" s="37"/>
      <c r="G20" s="37"/>
      <c r="H20" s="37"/>
      <c r="I20" s="37"/>
      <c r="J20" s="41"/>
    </row>
    <row r="21" ht="71" customHeight="1" spans="1:10">
      <c r="A21" s="35" t="s">
        <v>59</v>
      </c>
      <c r="B21" s="6"/>
      <c r="C21" s="6"/>
      <c r="D21" s="6"/>
      <c r="E21" s="6"/>
      <c r="F21" s="6"/>
      <c r="G21" s="6"/>
      <c r="H21" s="6"/>
      <c r="I21" s="6"/>
      <c r="J21" s="6"/>
    </row>
    <row r="22" ht="173"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275" right="0.196527777777778" top="0.432638888888889" bottom="0.275" header="0.236111111111111" footer="0.196527777777778"/>
  <pageSetup paperSize="9" scale="78"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3" workbookViewId="0">
      <selection activeCell="B21" sqref="B21:J21"/>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77</v>
      </c>
      <c r="F2" s="3"/>
      <c r="G2" s="3"/>
      <c r="H2" s="3" t="s">
        <v>78</v>
      </c>
      <c r="I2" s="3"/>
      <c r="J2" s="3"/>
    </row>
    <row r="3" ht="24" customHeight="1" spans="1:10">
      <c r="A3" s="4" t="s">
        <v>4</v>
      </c>
      <c r="B3" s="5" t="s">
        <v>79</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323000</v>
      </c>
      <c r="E5" s="12">
        <f t="shared" si="0"/>
        <v>323000</v>
      </c>
      <c r="F5" s="12">
        <f t="shared" si="0"/>
        <v>323000</v>
      </c>
      <c r="G5" s="13">
        <f>F5/E5</f>
        <v>1</v>
      </c>
      <c r="H5" s="14">
        <v>10</v>
      </c>
      <c r="I5" s="14">
        <f>G5*10</f>
        <v>10</v>
      </c>
      <c r="J5" s="14"/>
      <c r="K5" s="40"/>
    </row>
    <row r="6" ht="24" customHeight="1" spans="1:11">
      <c r="A6" s="4"/>
      <c r="B6" s="10" t="s">
        <v>15</v>
      </c>
      <c r="C6" s="11"/>
      <c r="D6" s="12">
        <f t="shared" ref="D6:F6" si="1">SUM(D7:D8)</f>
        <v>323000</v>
      </c>
      <c r="E6" s="12">
        <f t="shared" si="1"/>
        <v>323000</v>
      </c>
      <c r="F6" s="12">
        <f t="shared" si="1"/>
        <v>323000</v>
      </c>
      <c r="G6" s="14" t="s">
        <v>16</v>
      </c>
      <c r="H6" s="14" t="s">
        <v>16</v>
      </c>
      <c r="I6" s="14" t="s">
        <v>16</v>
      </c>
      <c r="J6" s="14" t="s">
        <v>16</v>
      </c>
      <c r="K6" s="40"/>
    </row>
    <row r="7" ht="24" customHeight="1" spans="1:11">
      <c r="A7" s="4"/>
      <c r="B7" s="15" t="s">
        <v>17</v>
      </c>
      <c r="C7" s="16"/>
      <c r="D7" s="123">
        <v>323000</v>
      </c>
      <c r="E7" s="12">
        <v>323000</v>
      </c>
      <c r="F7" s="12">
        <v>323000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t="s">
        <v>80</v>
      </c>
      <c r="C11" s="10"/>
      <c r="D11" s="10"/>
      <c r="E11" s="11"/>
      <c r="F11" s="22" t="s">
        <v>34</v>
      </c>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69" customHeight="1" spans="1:10">
      <c r="A13" s="25"/>
      <c r="B13" s="26" t="s">
        <v>30</v>
      </c>
      <c r="C13" s="93" t="s">
        <v>31</v>
      </c>
      <c r="D13" s="119"/>
      <c r="E13" s="24" t="s">
        <v>81</v>
      </c>
      <c r="F13" s="24" t="s">
        <v>82</v>
      </c>
      <c r="G13" s="30" t="s">
        <v>83</v>
      </c>
      <c r="H13" s="24">
        <v>20</v>
      </c>
      <c r="I13" s="24">
        <v>15</v>
      </c>
      <c r="J13" s="24"/>
    </row>
    <row r="14" customFormat="1" ht="24" customHeight="1" spans="1:10">
      <c r="A14" s="25"/>
      <c r="B14" s="17"/>
      <c r="C14" s="24" t="s">
        <v>37</v>
      </c>
      <c r="D14" s="95" t="s">
        <v>66</v>
      </c>
      <c r="E14" s="31">
        <v>1</v>
      </c>
      <c r="F14" s="31">
        <v>0.7</v>
      </c>
      <c r="G14" s="30" t="s">
        <v>84</v>
      </c>
      <c r="H14" s="24">
        <v>20</v>
      </c>
      <c r="I14" s="24">
        <v>15</v>
      </c>
      <c r="J14" s="24"/>
    </row>
    <row r="15" customFormat="1" ht="24" customHeight="1" spans="1:10">
      <c r="A15" s="25"/>
      <c r="B15" s="17"/>
      <c r="C15" s="24" t="s">
        <v>39</v>
      </c>
      <c r="D15" s="95" t="s">
        <v>68</v>
      </c>
      <c r="E15" s="124">
        <v>43830</v>
      </c>
      <c r="F15" s="24" t="s">
        <v>85</v>
      </c>
      <c r="G15" s="30"/>
      <c r="H15" s="24">
        <v>5</v>
      </c>
      <c r="I15" s="24">
        <v>5</v>
      </c>
      <c r="J15" s="24"/>
    </row>
    <row r="16" customFormat="1" ht="24" customHeight="1" spans="1:10">
      <c r="A16" s="25"/>
      <c r="B16" s="34"/>
      <c r="C16" s="26" t="s">
        <v>86</v>
      </c>
      <c r="D16" s="30" t="s">
        <v>70</v>
      </c>
      <c r="E16" s="24" t="s">
        <v>71</v>
      </c>
      <c r="F16" s="31">
        <v>1</v>
      </c>
      <c r="G16" s="30"/>
      <c r="H16" s="24">
        <v>5</v>
      </c>
      <c r="I16" s="24">
        <v>5</v>
      </c>
      <c r="J16" s="24"/>
    </row>
    <row r="17" ht="26" customHeight="1" spans="1:10">
      <c r="A17" s="25"/>
      <c r="B17" s="24" t="s">
        <v>44</v>
      </c>
      <c r="C17" s="26" t="s">
        <v>45</v>
      </c>
      <c r="D17" s="26" t="s">
        <v>45</v>
      </c>
      <c r="E17" s="27" t="s">
        <v>47</v>
      </c>
      <c r="F17" s="24" t="s">
        <v>34</v>
      </c>
      <c r="G17" s="30"/>
      <c r="H17" s="24">
        <v>30</v>
      </c>
      <c r="I17" s="24">
        <v>30</v>
      </c>
      <c r="J17" s="24"/>
    </row>
    <row r="18" ht="24" customHeight="1" spans="1:10">
      <c r="A18" s="25"/>
      <c r="B18" s="24" t="s">
        <v>53</v>
      </c>
      <c r="C18" s="24" t="s">
        <v>54</v>
      </c>
      <c r="D18" s="30" t="s">
        <v>87</v>
      </c>
      <c r="E18" s="24" t="s">
        <v>55</v>
      </c>
      <c r="F18" s="24" t="s">
        <v>34</v>
      </c>
      <c r="G18" s="30"/>
      <c r="H18" s="24">
        <v>10</v>
      </c>
      <c r="I18" s="24">
        <v>10</v>
      </c>
      <c r="J18" s="24"/>
    </row>
    <row r="19" ht="45" customHeight="1" spans="1:10">
      <c r="A19" s="32" t="s">
        <v>56</v>
      </c>
      <c r="B19" s="32"/>
      <c r="C19" s="32"/>
      <c r="D19" s="32"/>
      <c r="E19" s="32"/>
      <c r="F19" s="32"/>
      <c r="G19" s="32"/>
      <c r="H19" s="32">
        <f>SUM(H13:H18,H5)</f>
        <v>100</v>
      </c>
      <c r="I19" s="32">
        <f>SUM(I13:I18)+I5</f>
        <v>90</v>
      </c>
      <c r="J19" s="32"/>
    </row>
    <row r="20" ht="51" customHeight="1" spans="1:10">
      <c r="A20" s="35" t="s">
        <v>57</v>
      </c>
      <c r="B20" s="36" t="s">
        <v>88</v>
      </c>
      <c r="C20" s="37"/>
      <c r="D20" s="37"/>
      <c r="E20" s="37"/>
      <c r="F20" s="37"/>
      <c r="G20" s="37"/>
      <c r="H20" s="37"/>
      <c r="I20" s="37"/>
      <c r="J20" s="41"/>
    </row>
    <row r="21" ht="71" customHeight="1" spans="1:10">
      <c r="A21" s="35" t="s">
        <v>59</v>
      </c>
      <c r="B21" s="6"/>
      <c r="C21" s="6"/>
      <c r="D21" s="6"/>
      <c r="E21" s="6"/>
      <c r="F21" s="6"/>
      <c r="G21" s="6"/>
      <c r="H21" s="6"/>
      <c r="I21" s="6"/>
      <c r="J21" s="6"/>
    </row>
    <row r="22" ht="173"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275" right="0.196527777777778" top="0.432638888888889" bottom="0.275" header="0.235416666666667" footer="0.196527777777778"/>
  <pageSetup paperSize="9" scale="83"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3" workbookViewId="0">
      <selection activeCell="B21" sqref="B21:J21"/>
    </sheetView>
  </sheetViews>
  <sheetFormatPr defaultColWidth="8.875" defaultRowHeight="13.5"/>
  <cols>
    <col min="1" max="1" width="11.875" customWidth="1"/>
    <col min="2" max="2" width="8.75" customWidth="1"/>
    <col min="3" max="3" width="10.125" customWidth="1"/>
    <col min="4" max="4" width="13.375" customWidth="1"/>
    <col min="5" max="5" width="15.375" customWidth="1"/>
    <col min="6" max="6" width="13.625" customWidth="1"/>
    <col min="7" max="7" width="15.625" customWidth="1"/>
    <col min="8" max="8" width="7.75" customWidth="1"/>
    <col min="9" max="9" width="11.625" customWidth="1"/>
    <col min="10" max="10" width="11.125" customWidth="1"/>
  </cols>
  <sheetData>
    <row r="1" ht="26.1" customHeight="1" spans="1:10">
      <c r="A1" s="2" t="s">
        <v>0</v>
      </c>
      <c r="B1" s="2"/>
      <c r="C1" s="2"/>
      <c r="D1" s="2"/>
      <c r="E1" s="2"/>
      <c r="F1" s="2"/>
      <c r="G1" s="2"/>
      <c r="H1" s="2"/>
      <c r="I1" s="2"/>
      <c r="J1" s="2"/>
    </row>
    <row r="2" ht="26.1" customHeight="1" spans="1:10">
      <c r="A2" s="3" t="s">
        <v>1</v>
      </c>
      <c r="B2" s="3"/>
      <c r="C2" s="3"/>
      <c r="D2" s="3"/>
      <c r="E2" s="3" t="s">
        <v>77</v>
      </c>
      <c r="F2" s="3"/>
      <c r="G2" s="3"/>
      <c r="H2" s="3" t="s">
        <v>78</v>
      </c>
      <c r="I2" s="3"/>
      <c r="J2" s="3"/>
    </row>
    <row r="3" ht="24" customHeight="1" spans="1:10">
      <c r="A3" s="4" t="s">
        <v>4</v>
      </c>
      <c r="B3" s="5" t="s">
        <v>89</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200000</v>
      </c>
      <c r="E5" s="12">
        <f t="shared" si="0"/>
        <v>200000</v>
      </c>
      <c r="F5" s="12">
        <f t="shared" si="0"/>
        <v>200000</v>
      </c>
      <c r="G5" s="13">
        <f>F5/E5</f>
        <v>1</v>
      </c>
      <c r="H5" s="14">
        <v>10</v>
      </c>
      <c r="I5" s="14">
        <f>G5*10</f>
        <v>10</v>
      </c>
      <c r="J5" s="14"/>
      <c r="K5" s="40"/>
    </row>
    <row r="6" ht="24" customHeight="1" spans="1:11">
      <c r="A6" s="4"/>
      <c r="B6" s="10" t="s">
        <v>15</v>
      </c>
      <c r="C6" s="11"/>
      <c r="D6" s="12">
        <f t="shared" ref="D6:F6" si="1">SUM(D7:D8)</f>
        <v>200000</v>
      </c>
      <c r="E6" s="12">
        <f t="shared" si="1"/>
        <v>200000</v>
      </c>
      <c r="F6" s="12">
        <f t="shared" si="1"/>
        <v>200000</v>
      </c>
      <c r="G6" s="14" t="s">
        <v>16</v>
      </c>
      <c r="H6" s="14" t="s">
        <v>16</v>
      </c>
      <c r="I6" s="14" t="s">
        <v>16</v>
      </c>
      <c r="J6" s="14" t="s">
        <v>16</v>
      </c>
      <c r="K6" s="40"/>
    </row>
    <row r="7" ht="24" customHeight="1" spans="1:11">
      <c r="A7" s="4"/>
      <c r="B7" s="15" t="s">
        <v>17</v>
      </c>
      <c r="C7" s="16"/>
      <c r="D7" s="12">
        <v>200000</v>
      </c>
      <c r="E7" s="12">
        <v>200000</v>
      </c>
      <c r="F7" s="12">
        <v>200000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65" customHeight="1" spans="1:10">
      <c r="A11" s="21"/>
      <c r="B11" s="43" t="s">
        <v>90</v>
      </c>
      <c r="C11" s="10"/>
      <c r="D11" s="10"/>
      <c r="E11" s="11"/>
      <c r="F11" s="22"/>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4" t="s">
        <v>30</v>
      </c>
      <c r="C13" s="24" t="s">
        <v>31</v>
      </c>
      <c r="D13" s="30" t="s">
        <v>91</v>
      </c>
      <c r="E13" s="31">
        <v>0.9</v>
      </c>
      <c r="F13" s="31">
        <v>0.9</v>
      </c>
      <c r="G13" s="30"/>
      <c r="H13" s="24">
        <v>20</v>
      </c>
      <c r="I13" s="24">
        <v>18</v>
      </c>
      <c r="J13" s="24"/>
    </row>
    <row r="14" ht="24" customHeight="1" spans="1:10">
      <c r="A14" s="25"/>
      <c r="B14" s="24"/>
      <c r="C14" s="24" t="s">
        <v>37</v>
      </c>
      <c r="D14" s="30" t="s">
        <v>92</v>
      </c>
      <c r="E14" s="31">
        <v>1</v>
      </c>
      <c r="F14" s="31">
        <v>1</v>
      </c>
      <c r="G14" s="30"/>
      <c r="H14" s="24">
        <v>20</v>
      </c>
      <c r="I14" s="24">
        <v>20</v>
      </c>
      <c r="J14" s="24"/>
    </row>
    <row r="15" ht="24" customHeight="1" spans="1:10">
      <c r="A15" s="25"/>
      <c r="B15" s="24"/>
      <c r="C15" s="24" t="s">
        <v>39</v>
      </c>
      <c r="D15" s="30"/>
      <c r="E15" s="31"/>
      <c r="F15" s="31"/>
      <c r="G15" s="30"/>
      <c r="H15" s="24">
        <v>5</v>
      </c>
      <c r="I15" s="24">
        <v>0</v>
      </c>
      <c r="J15" s="24"/>
    </row>
    <row r="16" ht="24" customHeight="1" spans="1:10">
      <c r="A16" s="25"/>
      <c r="B16" s="24"/>
      <c r="C16" s="24" t="s">
        <v>41</v>
      </c>
      <c r="D16" s="122" t="s">
        <v>93</v>
      </c>
      <c r="E16" s="31">
        <v>1</v>
      </c>
      <c r="F16" s="31">
        <v>1</v>
      </c>
      <c r="G16" s="30"/>
      <c r="H16" s="24">
        <v>5</v>
      </c>
      <c r="I16" s="24">
        <v>5</v>
      </c>
      <c r="J16" s="24"/>
    </row>
    <row r="17" ht="24" customHeight="1" spans="1:10">
      <c r="A17" s="25"/>
      <c r="B17" s="24" t="s">
        <v>44</v>
      </c>
      <c r="C17" s="26" t="s">
        <v>45</v>
      </c>
      <c r="D17" s="30" t="s">
        <v>45</v>
      </c>
      <c r="E17" s="24" t="s">
        <v>47</v>
      </c>
      <c r="F17" s="24" t="s">
        <v>47</v>
      </c>
      <c r="G17" s="30"/>
      <c r="H17" s="24">
        <v>30</v>
      </c>
      <c r="I17" s="24">
        <v>30</v>
      </c>
      <c r="J17" s="24"/>
    </row>
    <row r="18" ht="24" customHeight="1" spans="1:10">
      <c r="A18" s="25"/>
      <c r="B18" s="24" t="s">
        <v>53</v>
      </c>
      <c r="C18" s="24" t="s">
        <v>54</v>
      </c>
      <c r="D18" s="30"/>
      <c r="E18" s="24" t="s">
        <v>55</v>
      </c>
      <c r="F18" s="24" t="s">
        <v>55</v>
      </c>
      <c r="G18" s="30"/>
      <c r="H18" s="24">
        <v>10</v>
      </c>
      <c r="I18" s="24">
        <v>10</v>
      </c>
      <c r="J18" s="24"/>
    </row>
    <row r="19" ht="45" customHeight="1" spans="1:10">
      <c r="A19" s="32" t="s">
        <v>56</v>
      </c>
      <c r="B19" s="32"/>
      <c r="C19" s="32"/>
      <c r="D19" s="32"/>
      <c r="E19" s="32"/>
      <c r="F19" s="32"/>
      <c r="G19" s="32"/>
      <c r="H19" s="32">
        <f>SUM(H13:H18)+H5</f>
        <v>100</v>
      </c>
      <c r="I19" s="32">
        <f>SUM(I13:I18)+I5</f>
        <v>93</v>
      </c>
      <c r="J19" s="32"/>
    </row>
    <row r="20" ht="51" customHeight="1" spans="1:10">
      <c r="A20" s="35" t="s">
        <v>57</v>
      </c>
      <c r="B20" s="36" t="s">
        <v>94</v>
      </c>
      <c r="C20" s="37"/>
      <c r="D20" s="37"/>
      <c r="E20" s="37"/>
      <c r="F20" s="37"/>
      <c r="G20" s="37"/>
      <c r="H20" s="37"/>
      <c r="I20" s="37"/>
      <c r="J20" s="41"/>
    </row>
    <row r="21" ht="71.1" customHeight="1" spans="1:10">
      <c r="A21" s="35" t="s">
        <v>59</v>
      </c>
      <c r="B21" s="6"/>
      <c r="C21" s="6"/>
      <c r="D21" s="6"/>
      <c r="E21" s="6"/>
      <c r="F21" s="6"/>
      <c r="G21" s="6"/>
      <c r="H21" s="6"/>
      <c r="I21" s="6"/>
      <c r="J21" s="6"/>
    </row>
    <row r="22" ht="173.1"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275" right="0.196527777777778" top="0.432638888888889" bottom="0.275" header="0.236111111111111" footer="0.196527777777778"/>
  <pageSetup paperSize="9" scale="83"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opLeftCell="A2" workbookViewId="0">
      <selection activeCell="B20" sqref="B20:J20"/>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95</v>
      </c>
      <c r="F2" s="3"/>
      <c r="G2" s="3"/>
      <c r="H2" s="3" t="s">
        <v>96</v>
      </c>
      <c r="I2" s="3"/>
      <c r="J2" s="3"/>
    </row>
    <row r="3" ht="24" customHeight="1" spans="1:10">
      <c r="A3" s="4" t="s">
        <v>4</v>
      </c>
      <c r="B3" s="5" t="s">
        <v>97</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180000</v>
      </c>
      <c r="E5" s="12">
        <f t="shared" si="0"/>
        <v>180000</v>
      </c>
      <c r="F5" s="12">
        <f t="shared" si="0"/>
        <v>180000</v>
      </c>
      <c r="G5" s="13">
        <f>F5/E5</f>
        <v>1</v>
      </c>
      <c r="H5" s="14">
        <v>10</v>
      </c>
      <c r="I5" s="14">
        <f>G5*10</f>
        <v>10</v>
      </c>
      <c r="J5" s="14"/>
      <c r="K5" s="40"/>
    </row>
    <row r="6" ht="24" customHeight="1" spans="1:11">
      <c r="A6" s="4"/>
      <c r="B6" s="10" t="s">
        <v>15</v>
      </c>
      <c r="C6" s="11"/>
      <c r="D6" s="12">
        <f t="shared" ref="D6:F6" si="1">SUM(D7:D8)</f>
        <v>180000</v>
      </c>
      <c r="E6" s="12">
        <f t="shared" si="1"/>
        <v>180000</v>
      </c>
      <c r="F6" s="12">
        <f t="shared" si="1"/>
        <v>180000</v>
      </c>
      <c r="G6" s="14" t="s">
        <v>16</v>
      </c>
      <c r="H6" s="14" t="s">
        <v>16</v>
      </c>
      <c r="I6" s="14" t="s">
        <v>16</v>
      </c>
      <c r="J6" s="14" t="s">
        <v>16</v>
      </c>
      <c r="K6" s="40"/>
    </row>
    <row r="7" ht="24" customHeight="1" spans="1:11">
      <c r="A7" s="4"/>
      <c r="B7" s="15" t="s">
        <v>17</v>
      </c>
      <c r="C7" s="16"/>
      <c r="D7" s="12">
        <v>180000</v>
      </c>
      <c r="E7" s="12">
        <v>180000</v>
      </c>
      <c r="F7" s="12">
        <v>180000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t="s">
        <v>98</v>
      </c>
      <c r="C11" s="10"/>
      <c r="D11" s="10"/>
      <c r="E11" s="11"/>
      <c r="F11" s="22" t="s">
        <v>98</v>
      </c>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6" t="s">
        <v>30</v>
      </c>
      <c r="C13" s="24" t="s">
        <v>31</v>
      </c>
      <c r="D13" s="27" t="s">
        <v>66</v>
      </c>
      <c r="E13" s="27" t="s">
        <v>99</v>
      </c>
      <c r="F13" s="27" t="s">
        <v>99</v>
      </c>
      <c r="G13" s="30"/>
      <c r="H13" s="24">
        <v>20</v>
      </c>
      <c r="I13" s="24">
        <v>20</v>
      </c>
      <c r="J13" s="24"/>
    </row>
    <row r="14" customFormat="1" ht="24" customHeight="1" spans="1:10">
      <c r="A14" s="25"/>
      <c r="B14" s="17"/>
      <c r="C14" s="24" t="s">
        <v>37</v>
      </c>
      <c r="D14" s="27" t="s">
        <v>68</v>
      </c>
      <c r="E14" s="27" t="s">
        <v>99</v>
      </c>
      <c r="F14" s="27" t="s">
        <v>99</v>
      </c>
      <c r="G14" s="30"/>
      <c r="H14" s="24">
        <v>20</v>
      </c>
      <c r="I14" s="24">
        <v>20</v>
      </c>
      <c r="J14" s="24"/>
    </row>
    <row r="15" customFormat="1" ht="24" customHeight="1" spans="1:10">
      <c r="A15" s="25"/>
      <c r="B15" s="17"/>
      <c r="C15" s="26" t="s">
        <v>39</v>
      </c>
      <c r="D15" s="27"/>
      <c r="E15" s="27"/>
      <c r="F15" s="27"/>
      <c r="G15" s="30"/>
      <c r="H15" s="24">
        <v>5</v>
      </c>
      <c r="I15" s="24"/>
      <c r="J15" s="24"/>
    </row>
    <row r="16" customFormat="1" ht="24" customHeight="1" spans="1:10">
      <c r="A16" s="25"/>
      <c r="B16" s="34"/>
      <c r="C16" s="26" t="s">
        <v>41</v>
      </c>
      <c r="D16" s="30" t="s">
        <v>70</v>
      </c>
      <c r="E16" s="24" t="s">
        <v>71</v>
      </c>
      <c r="F16" s="31">
        <v>1</v>
      </c>
      <c r="G16" s="30"/>
      <c r="H16" s="24">
        <v>5</v>
      </c>
      <c r="I16" s="24">
        <v>5</v>
      </c>
      <c r="J16" s="24"/>
    </row>
    <row r="17" ht="24" customHeight="1" spans="1:10">
      <c r="A17" s="25"/>
      <c r="B17" s="24" t="s">
        <v>44</v>
      </c>
      <c r="C17" s="26" t="s">
        <v>45</v>
      </c>
      <c r="D17" s="27" t="s">
        <v>45</v>
      </c>
      <c r="E17" s="27" t="s">
        <v>47</v>
      </c>
      <c r="F17" s="27" t="s">
        <v>47</v>
      </c>
      <c r="G17" s="30"/>
      <c r="H17" s="24">
        <v>30</v>
      </c>
      <c r="I17" s="24">
        <v>30</v>
      </c>
      <c r="J17" s="24"/>
    </row>
    <row r="18" ht="24" customHeight="1" spans="1:10">
      <c r="A18" s="25"/>
      <c r="B18" s="24" t="s">
        <v>53</v>
      </c>
      <c r="C18" s="24" t="s">
        <v>54</v>
      </c>
      <c r="D18" s="27" t="s">
        <v>54</v>
      </c>
      <c r="E18" s="27" t="s">
        <v>55</v>
      </c>
      <c r="F18" s="27" t="s">
        <v>55</v>
      </c>
      <c r="G18" s="30"/>
      <c r="H18" s="24">
        <v>10</v>
      </c>
      <c r="I18" s="24">
        <v>10</v>
      </c>
      <c r="J18" s="24"/>
    </row>
    <row r="19" ht="45" customHeight="1" spans="1:10">
      <c r="A19" s="32" t="s">
        <v>56</v>
      </c>
      <c r="B19" s="32"/>
      <c r="C19" s="32"/>
      <c r="D19" s="32"/>
      <c r="E19" s="32"/>
      <c r="F19" s="32"/>
      <c r="G19" s="32"/>
      <c r="H19" s="32">
        <f>SUM(H13:H18)+H5</f>
        <v>100</v>
      </c>
      <c r="I19" s="32">
        <f>SUM(I13:I18)+I5</f>
        <v>95</v>
      </c>
      <c r="J19" s="32"/>
    </row>
    <row r="20" ht="69" customHeight="1" spans="1:10">
      <c r="A20" s="35" t="s">
        <v>57</v>
      </c>
      <c r="B20" s="46" t="s">
        <v>100</v>
      </c>
      <c r="C20" s="47"/>
      <c r="D20" s="47"/>
      <c r="E20" s="47"/>
      <c r="F20" s="47"/>
      <c r="G20" s="47"/>
      <c r="H20" s="47"/>
      <c r="I20" s="47"/>
      <c r="J20" s="48"/>
    </row>
    <row r="21" ht="71" customHeight="1" spans="1:10">
      <c r="A21" s="35" t="s">
        <v>59</v>
      </c>
      <c r="B21" s="6"/>
      <c r="C21" s="6"/>
      <c r="D21" s="6"/>
      <c r="E21" s="6"/>
      <c r="F21" s="6"/>
      <c r="G21" s="6"/>
      <c r="H21" s="6"/>
      <c r="I21" s="6"/>
      <c r="J21" s="6"/>
    </row>
    <row r="22" ht="173"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75" right="0.75" top="1" bottom="1" header="0.5" footer="0.5"/>
  <pageSetup paperSize="9" scale="68"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5"/>
  <sheetViews>
    <sheetView workbookViewId="0">
      <selection activeCell="B23" sqref="B23:J23"/>
    </sheetView>
  </sheetViews>
  <sheetFormatPr defaultColWidth="8.89166666666667" defaultRowHeight="13.5"/>
  <cols>
    <col min="1" max="1" width="11.875" customWidth="1"/>
    <col min="2" max="2" width="8.775" customWidth="1"/>
    <col min="3" max="3" width="10.125" customWidth="1"/>
    <col min="4" max="4" width="16.875" customWidth="1"/>
    <col min="5" max="5" width="21.875"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77</v>
      </c>
      <c r="F2" s="3"/>
      <c r="G2" s="3"/>
      <c r="H2" s="3" t="s">
        <v>78</v>
      </c>
      <c r="I2" s="3"/>
      <c r="J2" s="3"/>
    </row>
    <row r="3" ht="24" customHeight="1" spans="1:10">
      <c r="A3" s="4" t="s">
        <v>4</v>
      </c>
      <c r="B3" s="5" t="s">
        <v>101</v>
      </c>
      <c r="C3" s="6"/>
      <c r="D3" s="6"/>
      <c r="E3" s="6"/>
      <c r="F3" s="6"/>
      <c r="G3" s="6"/>
      <c r="H3" s="6"/>
      <c r="I3" s="6"/>
      <c r="J3" s="6"/>
    </row>
    <row r="4" ht="24" customHeight="1" spans="1:11">
      <c r="A4" s="4"/>
      <c r="B4" s="7" t="s">
        <v>6</v>
      </c>
      <c r="C4" s="8"/>
      <c r="D4" s="9" t="s">
        <v>7</v>
      </c>
      <c r="E4" s="9" t="s">
        <v>8</v>
      </c>
      <c r="F4" s="9" t="s">
        <v>9</v>
      </c>
      <c r="G4" s="9" t="s">
        <v>10</v>
      </c>
      <c r="H4" s="9" t="s">
        <v>11</v>
      </c>
      <c r="I4" s="34" t="s">
        <v>12</v>
      </c>
      <c r="J4" s="34" t="s">
        <v>13</v>
      </c>
      <c r="K4" s="39"/>
    </row>
    <row r="5" ht="24" customHeight="1" spans="1:11">
      <c r="A5" s="4"/>
      <c r="B5" s="10" t="s">
        <v>14</v>
      </c>
      <c r="C5" s="11"/>
      <c r="D5" s="12">
        <f t="shared" ref="D5:F5" si="0">SUM(D6,D9)</f>
        <v>80000</v>
      </c>
      <c r="E5" s="12">
        <f t="shared" si="0"/>
        <v>80000</v>
      </c>
      <c r="F5" s="12">
        <f t="shared" si="0"/>
        <v>80000</v>
      </c>
      <c r="G5" s="13">
        <f>F5/E5</f>
        <v>1</v>
      </c>
      <c r="H5" s="14">
        <v>10</v>
      </c>
      <c r="I5" s="14">
        <f>G5*10</f>
        <v>10</v>
      </c>
      <c r="J5" s="14"/>
      <c r="K5" s="40"/>
    </row>
    <row r="6" ht="24" customHeight="1" spans="1:11">
      <c r="A6" s="4"/>
      <c r="B6" s="10" t="s">
        <v>15</v>
      </c>
      <c r="C6" s="11"/>
      <c r="D6" s="12">
        <f t="shared" ref="D6:F6" si="1">SUM(D7:D8)</f>
        <v>80000</v>
      </c>
      <c r="E6" s="12">
        <f t="shared" si="1"/>
        <v>80000</v>
      </c>
      <c r="F6" s="12">
        <f t="shared" si="1"/>
        <v>80000</v>
      </c>
      <c r="G6" s="14" t="s">
        <v>16</v>
      </c>
      <c r="H6" s="14" t="s">
        <v>16</v>
      </c>
      <c r="I6" s="14" t="s">
        <v>16</v>
      </c>
      <c r="J6" s="14" t="s">
        <v>16</v>
      </c>
      <c r="K6" s="40"/>
    </row>
    <row r="7" ht="24" customHeight="1" spans="1:11">
      <c r="A7" s="4"/>
      <c r="B7" s="15" t="s">
        <v>17</v>
      </c>
      <c r="C7" s="16"/>
      <c r="D7" s="12">
        <v>80000</v>
      </c>
      <c r="E7" s="12">
        <v>80000</v>
      </c>
      <c r="F7" s="12">
        <v>80000</v>
      </c>
      <c r="G7" s="14" t="s">
        <v>16</v>
      </c>
      <c r="H7" s="14" t="s">
        <v>16</v>
      </c>
      <c r="I7" s="14" t="s">
        <v>16</v>
      </c>
      <c r="J7" s="14" t="s">
        <v>16</v>
      </c>
      <c r="K7" s="40"/>
    </row>
    <row r="8" ht="24" customHeight="1" spans="1:11">
      <c r="A8" s="4"/>
      <c r="B8" s="15" t="s">
        <v>18</v>
      </c>
      <c r="C8" s="16"/>
      <c r="D8" s="12"/>
      <c r="E8" s="12"/>
      <c r="F8" s="12"/>
      <c r="G8" s="14" t="s">
        <v>16</v>
      </c>
      <c r="H8" s="14" t="s">
        <v>16</v>
      </c>
      <c r="I8" s="14" t="s">
        <v>16</v>
      </c>
      <c r="J8" s="14" t="s">
        <v>16</v>
      </c>
      <c r="K8" s="40"/>
    </row>
    <row r="9"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t="s">
        <v>102</v>
      </c>
      <c r="C11" s="10"/>
      <c r="D11" s="10"/>
      <c r="E11" s="11"/>
      <c r="F11" s="22" t="s">
        <v>34</v>
      </c>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4" t="s">
        <v>30</v>
      </c>
      <c r="C13" s="24" t="s">
        <v>31</v>
      </c>
      <c r="D13" s="30" t="s">
        <v>103</v>
      </c>
      <c r="E13" s="24" t="s">
        <v>104</v>
      </c>
      <c r="F13" s="24" t="s">
        <v>105</v>
      </c>
      <c r="G13" s="30"/>
      <c r="H13" s="24">
        <v>20</v>
      </c>
      <c r="I13" s="24">
        <v>20</v>
      </c>
      <c r="J13" s="24"/>
    </row>
    <row r="14" customFormat="1" ht="34" customHeight="1" spans="1:10">
      <c r="A14" s="25"/>
      <c r="B14" s="24"/>
      <c r="C14" s="24" t="s">
        <v>37</v>
      </c>
      <c r="D14" s="30" t="s">
        <v>103</v>
      </c>
      <c r="E14" s="24" t="s">
        <v>104</v>
      </c>
      <c r="F14" s="24" t="s">
        <v>105</v>
      </c>
      <c r="G14" s="30"/>
      <c r="H14" s="24">
        <v>20</v>
      </c>
      <c r="I14" s="24">
        <v>20</v>
      </c>
      <c r="J14" s="24"/>
    </row>
    <row r="15" customFormat="1" ht="24" customHeight="1" spans="1:10">
      <c r="A15" s="25"/>
      <c r="B15" s="24"/>
      <c r="C15" s="24" t="s">
        <v>39</v>
      </c>
      <c r="D15" s="30"/>
      <c r="E15" s="24"/>
      <c r="F15" s="24"/>
      <c r="G15" s="30"/>
      <c r="H15" s="24">
        <v>5</v>
      </c>
      <c r="I15" s="24">
        <v>0</v>
      </c>
      <c r="J15" s="24"/>
    </row>
    <row r="16" customFormat="1" ht="24" customHeight="1" spans="1:10">
      <c r="A16" s="25"/>
      <c r="B16" s="24"/>
      <c r="C16" s="24" t="s">
        <v>41</v>
      </c>
      <c r="D16" s="30" t="s">
        <v>70</v>
      </c>
      <c r="E16" s="24" t="s">
        <v>71</v>
      </c>
      <c r="F16" s="31">
        <v>1</v>
      </c>
      <c r="G16" s="30"/>
      <c r="H16" s="24">
        <v>5</v>
      </c>
      <c r="I16" s="24">
        <v>5</v>
      </c>
      <c r="J16" s="24"/>
    </row>
    <row r="17" ht="24" customHeight="1" spans="1:10">
      <c r="A17" s="25"/>
      <c r="B17" s="24" t="s">
        <v>44</v>
      </c>
      <c r="C17" s="26" t="s">
        <v>45</v>
      </c>
      <c r="D17" s="30" t="s">
        <v>106</v>
      </c>
      <c r="E17" s="24" t="s">
        <v>47</v>
      </c>
      <c r="F17" s="24" t="s">
        <v>34</v>
      </c>
      <c r="G17" s="30"/>
      <c r="H17" s="24">
        <v>7.5</v>
      </c>
      <c r="I17" s="24">
        <v>7.5</v>
      </c>
      <c r="J17" s="24"/>
    </row>
    <row r="18" customFormat="1" ht="24" customHeight="1" spans="1:10">
      <c r="A18" s="25"/>
      <c r="B18" s="24"/>
      <c r="C18" s="26" t="s">
        <v>107</v>
      </c>
      <c r="D18" s="30" t="s">
        <v>106</v>
      </c>
      <c r="E18" s="24" t="s">
        <v>47</v>
      </c>
      <c r="F18" s="24" t="s">
        <v>34</v>
      </c>
      <c r="G18" s="30"/>
      <c r="H18" s="24">
        <v>7.5</v>
      </c>
      <c r="I18" s="24">
        <v>7.5</v>
      </c>
      <c r="J18" s="24"/>
    </row>
    <row r="19" customFormat="1" ht="24" customHeight="1" spans="1:10">
      <c r="A19" s="25"/>
      <c r="B19" s="24"/>
      <c r="C19" s="26" t="s">
        <v>108</v>
      </c>
      <c r="D19" s="30" t="s">
        <v>106</v>
      </c>
      <c r="E19" s="24" t="s">
        <v>47</v>
      </c>
      <c r="F19" s="24" t="s">
        <v>34</v>
      </c>
      <c r="G19" s="30"/>
      <c r="H19" s="24">
        <v>7.5</v>
      </c>
      <c r="I19" s="24">
        <v>7.5</v>
      </c>
      <c r="J19" s="24"/>
    </row>
    <row r="20" customFormat="1" ht="24" customHeight="1" spans="1:10">
      <c r="A20" s="25"/>
      <c r="B20" s="24"/>
      <c r="C20" s="26" t="s">
        <v>49</v>
      </c>
      <c r="D20" s="30" t="s">
        <v>106</v>
      </c>
      <c r="E20" s="24" t="s">
        <v>47</v>
      </c>
      <c r="F20" s="24" t="s">
        <v>34</v>
      </c>
      <c r="G20" s="30"/>
      <c r="H20" s="24">
        <v>7.5</v>
      </c>
      <c r="I20" s="24">
        <v>7.5</v>
      </c>
      <c r="J20" s="24"/>
    </row>
    <row r="21" ht="24" customHeight="1" spans="1:10">
      <c r="A21" s="25"/>
      <c r="B21" s="24" t="s">
        <v>53</v>
      </c>
      <c r="C21" s="24" t="s">
        <v>54</v>
      </c>
      <c r="D21" s="30" t="s">
        <v>106</v>
      </c>
      <c r="E21" s="24" t="s">
        <v>55</v>
      </c>
      <c r="F21" s="24" t="s">
        <v>34</v>
      </c>
      <c r="G21" s="30"/>
      <c r="H21" s="24">
        <v>10</v>
      </c>
      <c r="I21" s="24">
        <v>10</v>
      </c>
      <c r="J21" s="24"/>
    </row>
    <row r="22" ht="45" customHeight="1" spans="1:10">
      <c r="A22" s="32" t="s">
        <v>56</v>
      </c>
      <c r="B22" s="32"/>
      <c r="C22" s="32"/>
      <c r="D22" s="32"/>
      <c r="E22" s="32"/>
      <c r="F22" s="32"/>
      <c r="G22" s="32"/>
      <c r="H22" s="32">
        <f>SUM(H13:H21)+H5</f>
        <v>100</v>
      </c>
      <c r="I22" s="32">
        <f>SUM(I13:I21)+I5</f>
        <v>95</v>
      </c>
      <c r="J22" s="32"/>
    </row>
    <row r="23" ht="51" customHeight="1" spans="1:10">
      <c r="A23" s="35" t="s">
        <v>57</v>
      </c>
      <c r="B23" s="46" t="s">
        <v>109</v>
      </c>
      <c r="C23" s="47"/>
      <c r="D23" s="47"/>
      <c r="E23" s="47"/>
      <c r="F23" s="47"/>
      <c r="G23" s="47"/>
      <c r="H23" s="47"/>
      <c r="I23" s="47"/>
      <c r="J23" s="48"/>
    </row>
    <row r="24" ht="71" customHeight="1" spans="1:10">
      <c r="A24" s="35" t="s">
        <v>59</v>
      </c>
      <c r="B24" s="6"/>
      <c r="C24" s="6"/>
      <c r="D24" s="6"/>
      <c r="E24" s="6"/>
      <c r="F24" s="6"/>
      <c r="G24" s="6"/>
      <c r="H24" s="6"/>
      <c r="I24" s="6"/>
      <c r="J24" s="6"/>
    </row>
    <row r="25" ht="173" customHeight="1" spans="1:10">
      <c r="A25" s="38" t="s">
        <v>60</v>
      </c>
      <c r="B25" s="38"/>
      <c r="C25" s="38"/>
      <c r="D25" s="38"/>
      <c r="E25" s="38"/>
      <c r="F25" s="38"/>
      <c r="G25" s="38"/>
      <c r="H25" s="38"/>
      <c r="I25" s="38"/>
      <c r="J25" s="38"/>
    </row>
  </sheetData>
  <mergeCells count="25">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2:G22"/>
    <mergeCell ref="B23:J23"/>
    <mergeCell ref="B24:J24"/>
    <mergeCell ref="A25:J25"/>
    <mergeCell ref="A3:A9"/>
    <mergeCell ref="A10:A11"/>
    <mergeCell ref="A12:A21"/>
    <mergeCell ref="B13:B16"/>
    <mergeCell ref="B17:B20"/>
    <mergeCell ref="K4:K9"/>
  </mergeCells>
  <pageMargins left="0.275" right="0.196527777777778" top="0.432638888888889" bottom="0.275" header="0.235416666666667" footer="0.196527777777778"/>
  <pageSetup paperSize="9" scale="78"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
  <sheetViews>
    <sheetView workbookViewId="0">
      <selection activeCell="C17" sqref="$A12:$XFD19"/>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110</v>
      </c>
      <c r="F2" s="3"/>
      <c r="G2" s="3"/>
      <c r="H2" s="3" t="s">
        <v>111</v>
      </c>
      <c r="I2" s="3"/>
      <c r="J2" s="3"/>
    </row>
    <row r="3" ht="24" customHeight="1" spans="1:10">
      <c r="A3" s="4" t="s">
        <v>4</v>
      </c>
      <c r="B3" s="5" t="s">
        <v>112</v>
      </c>
      <c r="C3" s="6"/>
      <c r="D3" s="6"/>
      <c r="E3" s="6"/>
      <c r="F3" s="6"/>
      <c r="G3" s="6"/>
      <c r="H3" s="6"/>
      <c r="I3" s="6"/>
      <c r="J3" s="6"/>
    </row>
    <row r="4" customFormat="1" ht="24" customHeight="1" spans="1:11">
      <c r="A4" s="4"/>
      <c r="B4" s="7" t="s">
        <v>6</v>
      </c>
      <c r="C4" s="8"/>
      <c r="D4" s="9" t="s">
        <v>7</v>
      </c>
      <c r="E4" s="9" t="s">
        <v>8</v>
      </c>
      <c r="F4" s="9" t="s">
        <v>9</v>
      </c>
      <c r="G4" s="9" t="s">
        <v>10</v>
      </c>
      <c r="H4" s="9" t="s">
        <v>11</v>
      </c>
      <c r="I4" s="34" t="s">
        <v>12</v>
      </c>
      <c r="J4" s="34" t="s">
        <v>13</v>
      </c>
      <c r="K4" s="39"/>
    </row>
    <row r="5" customFormat="1" ht="24" customHeight="1" spans="1:11">
      <c r="A5" s="4"/>
      <c r="B5" s="10" t="s">
        <v>14</v>
      </c>
      <c r="C5" s="11"/>
      <c r="D5" s="12">
        <f t="shared" ref="D5:F5" si="0">SUM(D6,D9)</f>
        <v>80000</v>
      </c>
      <c r="E5" s="12">
        <f t="shared" si="0"/>
        <v>80000</v>
      </c>
      <c r="F5" s="12">
        <f t="shared" si="0"/>
        <v>80000</v>
      </c>
      <c r="G5" s="13">
        <f>F5/E5</f>
        <v>1</v>
      </c>
      <c r="H5" s="14">
        <v>10</v>
      </c>
      <c r="I5" s="14">
        <f>G5*10</f>
        <v>10</v>
      </c>
      <c r="J5" s="14"/>
      <c r="K5" s="40"/>
    </row>
    <row r="6" customFormat="1" ht="24" customHeight="1" spans="1:11">
      <c r="A6" s="4"/>
      <c r="B6" s="10" t="s">
        <v>15</v>
      </c>
      <c r="C6" s="11"/>
      <c r="D6" s="12">
        <f t="shared" ref="D6:F6" si="1">SUM(D7:D8)</f>
        <v>80000</v>
      </c>
      <c r="E6" s="12">
        <f t="shared" si="1"/>
        <v>80000</v>
      </c>
      <c r="F6" s="12">
        <f t="shared" si="1"/>
        <v>80000</v>
      </c>
      <c r="G6" s="14" t="s">
        <v>16</v>
      </c>
      <c r="H6" s="14" t="s">
        <v>16</v>
      </c>
      <c r="I6" s="14" t="s">
        <v>16</v>
      </c>
      <c r="J6" s="14" t="s">
        <v>16</v>
      </c>
      <c r="K6" s="40"/>
    </row>
    <row r="7" customFormat="1" ht="24" customHeight="1" spans="1:11">
      <c r="A7" s="4"/>
      <c r="B7" s="15" t="s">
        <v>17</v>
      </c>
      <c r="C7" s="16"/>
      <c r="D7" s="12">
        <v>80000</v>
      </c>
      <c r="E7" s="12">
        <v>80000</v>
      </c>
      <c r="F7" s="12">
        <v>80000</v>
      </c>
      <c r="G7" s="14" t="s">
        <v>16</v>
      </c>
      <c r="H7" s="14" t="s">
        <v>16</v>
      </c>
      <c r="I7" s="14" t="s">
        <v>16</v>
      </c>
      <c r="J7" s="14" t="s">
        <v>16</v>
      </c>
      <c r="K7" s="40"/>
    </row>
    <row r="8" customFormat="1" ht="24" customHeight="1" spans="1:11">
      <c r="A8" s="4"/>
      <c r="B8" s="15" t="s">
        <v>18</v>
      </c>
      <c r="C8" s="16"/>
      <c r="D8" s="12"/>
      <c r="E8" s="12"/>
      <c r="F8" s="12"/>
      <c r="G8" s="14" t="s">
        <v>16</v>
      </c>
      <c r="H8" s="14" t="s">
        <v>16</v>
      </c>
      <c r="I8" s="14" t="s">
        <v>16</v>
      </c>
      <c r="J8" s="14" t="s">
        <v>16</v>
      </c>
      <c r="K8" s="40"/>
    </row>
    <row r="9" customFormat="1"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t="s">
        <v>113</v>
      </c>
      <c r="C11" s="10"/>
      <c r="D11" s="10"/>
      <c r="E11" s="11"/>
      <c r="F11" s="22" t="s">
        <v>113</v>
      </c>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7" spans="1:10">
      <c r="A13" s="25"/>
      <c r="B13" s="26" t="s">
        <v>30</v>
      </c>
      <c r="C13" s="24" t="s">
        <v>31</v>
      </c>
      <c r="D13" s="27" t="s">
        <v>114</v>
      </c>
      <c r="E13" s="27" t="s">
        <v>115</v>
      </c>
      <c r="F13" s="27" t="s">
        <v>116</v>
      </c>
      <c r="G13" s="30"/>
      <c r="H13" s="24">
        <v>20</v>
      </c>
      <c r="I13" s="24">
        <v>20</v>
      </c>
      <c r="J13" s="24"/>
    </row>
    <row r="14" customFormat="1" ht="54" spans="1:10">
      <c r="A14" s="25"/>
      <c r="B14" s="17"/>
      <c r="C14" s="24" t="s">
        <v>37</v>
      </c>
      <c r="D14" s="27" t="s">
        <v>117</v>
      </c>
      <c r="E14" s="27" t="s">
        <v>118</v>
      </c>
      <c r="F14" s="27">
        <v>18.49</v>
      </c>
      <c r="G14" s="30"/>
      <c r="H14" s="24">
        <v>20</v>
      </c>
      <c r="I14" s="24">
        <v>20</v>
      </c>
      <c r="J14" s="24"/>
    </row>
    <row r="15" customFormat="1" ht="24" spans="1:10">
      <c r="A15" s="25"/>
      <c r="B15" s="17"/>
      <c r="C15" s="26" t="s">
        <v>39</v>
      </c>
      <c r="D15" s="27"/>
      <c r="E15" s="27"/>
      <c r="F15" s="27"/>
      <c r="G15" s="30"/>
      <c r="H15" s="24">
        <v>5</v>
      </c>
      <c r="I15" s="24">
        <v>0</v>
      </c>
      <c r="J15" s="24"/>
    </row>
    <row r="16" customFormat="1" ht="24" spans="1:10">
      <c r="A16" s="25"/>
      <c r="B16" s="34"/>
      <c r="C16" s="26" t="s">
        <v>41</v>
      </c>
      <c r="D16" s="27" t="s">
        <v>70</v>
      </c>
      <c r="E16" s="27" t="s">
        <v>71</v>
      </c>
      <c r="F16" s="120">
        <v>1</v>
      </c>
      <c r="G16" s="30"/>
      <c r="H16" s="24">
        <v>5</v>
      </c>
      <c r="I16" s="24">
        <v>5</v>
      </c>
      <c r="J16" s="24"/>
    </row>
    <row r="17" ht="21" customHeight="1" spans="1:10">
      <c r="A17" s="25"/>
      <c r="B17" s="24" t="s">
        <v>44</v>
      </c>
      <c r="C17" s="26" t="s">
        <v>45</v>
      </c>
      <c r="D17" s="27" t="s">
        <v>45</v>
      </c>
      <c r="E17" s="27" t="s">
        <v>47</v>
      </c>
      <c r="F17" s="27" t="s">
        <v>47</v>
      </c>
      <c r="G17" s="30"/>
      <c r="H17" s="24">
        <v>15</v>
      </c>
      <c r="I17" s="24">
        <v>15</v>
      </c>
      <c r="J17" s="24"/>
    </row>
    <row r="18" customFormat="1" ht="27" spans="1:10">
      <c r="A18" s="25"/>
      <c r="B18" s="24"/>
      <c r="C18" s="26" t="s">
        <v>107</v>
      </c>
      <c r="D18" s="27" t="s">
        <v>119</v>
      </c>
      <c r="E18" s="27" t="s">
        <v>120</v>
      </c>
      <c r="F18" s="121">
        <v>0.2375</v>
      </c>
      <c r="G18" s="30"/>
      <c r="H18" s="24">
        <v>15</v>
      </c>
      <c r="I18" s="24">
        <v>15</v>
      </c>
      <c r="J18" s="24"/>
    </row>
    <row r="19" ht="36" spans="1:10">
      <c r="A19" s="25"/>
      <c r="B19" s="24" t="s">
        <v>53</v>
      </c>
      <c r="C19" s="24" t="s">
        <v>54</v>
      </c>
      <c r="D19" s="27" t="s">
        <v>54</v>
      </c>
      <c r="E19" s="27" t="s">
        <v>55</v>
      </c>
      <c r="F19" s="27" t="s">
        <v>55</v>
      </c>
      <c r="G19" s="30"/>
      <c r="H19" s="24">
        <v>10</v>
      </c>
      <c r="I19" s="24">
        <v>10</v>
      </c>
      <c r="J19" s="24"/>
    </row>
    <row r="20" ht="45" customHeight="1" spans="1:10">
      <c r="A20" s="32" t="s">
        <v>56</v>
      </c>
      <c r="B20" s="32"/>
      <c r="C20" s="32"/>
      <c r="D20" s="32"/>
      <c r="E20" s="32"/>
      <c r="F20" s="32"/>
      <c r="G20" s="32"/>
      <c r="H20" s="32">
        <f>SUM(H13:H19)+H5</f>
        <v>100</v>
      </c>
      <c r="I20" s="32">
        <f>SUM(I13:I19)+I5</f>
        <v>95</v>
      </c>
      <c r="J20" s="32"/>
    </row>
    <row r="21" ht="51" customHeight="1" spans="1:10">
      <c r="A21" s="35" t="s">
        <v>57</v>
      </c>
      <c r="B21" s="46" t="s">
        <v>121</v>
      </c>
      <c r="C21" s="47"/>
      <c r="D21" s="47"/>
      <c r="E21" s="47"/>
      <c r="F21" s="47"/>
      <c r="G21" s="47"/>
      <c r="H21" s="47"/>
      <c r="I21" s="47"/>
      <c r="J21" s="48"/>
    </row>
    <row r="22" ht="71" customHeight="1" spans="1:10">
      <c r="A22" s="35" t="s">
        <v>59</v>
      </c>
      <c r="B22" s="6"/>
      <c r="C22" s="6"/>
      <c r="D22" s="6"/>
      <c r="E22" s="6"/>
      <c r="F22" s="6"/>
      <c r="G22" s="6"/>
      <c r="H22" s="6"/>
      <c r="I22" s="6"/>
      <c r="J22" s="6"/>
    </row>
    <row r="23" ht="173" customHeight="1" spans="1:10">
      <c r="A23" s="38" t="s">
        <v>60</v>
      </c>
      <c r="B23" s="38"/>
      <c r="C23" s="38"/>
      <c r="D23" s="38"/>
      <c r="E23" s="38"/>
      <c r="F23" s="38"/>
      <c r="G23" s="38"/>
      <c r="H23" s="38"/>
      <c r="I23" s="38"/>
      <c r="J23" s="38"/>
    </row>
  </sheetData>
  <mergeCells count="25">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0:G20"/>
    <mergeCell ref="B21:J21"/>
    <mergeCell ref="B22:J22"/>
    <mergeCell ref="A23:J23"/>
    <mergeCell ref="A3:A9"/>
    <mergeCell ref="A10:A11"/>
    <mergeCell ref="A12:A19"/>
    <mergeCell ref="B13:B16"/>
    <mergeCell ref="B17:B18"/>
    <mergeCell ref="K4:K9"/>
  </mergeCells>
  <pageMargins left="0.75" right="0.75" top="1" bottom="1" header="0.5" footer="0.5"/>
  <pageSetup paperSize="9" scale="68"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opLeftCell="A2" workbookViewId="0">
      <selection activeCell="B21" sqref="B21:J21"/>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v>
      </c>
      <c r="B2" s="3"/>
      <c r="C2" s="3"/>
      <c r="D2" s="3"/>
      <c r="E2" s="3" t="s">
        <v>122</v>
      </c>
      <c r="F2" s="3"/>
      <c r="G2" s="3"/>
      <c r="H2" s="3" t="s">
        <v>123</v>
      </c>
      <c r="I2" s="3"/>
      <c r="J2" s="3"/>
    </row>
    <row r="3" ht="24" customHeight="1" spans="1:10">
      <c r="A3" s="4" t="s">
        <v>4</v>
      </c>
      <c r="B3" s="5" t="s">
        <v>124</v>
      </c>
      <c r="C3" s="6"/>
      <c r="D3" s="6"/>
      <c r="E3" s="6"/>
      <c r="F3" s="6"/>
      <c r="G3" s="6"/>
      <c r="H3" s="6"/>
      <c r="I3" s="6"/>
      <c r="J3" s="6"/>
    </row>
    <row r="4" customFormat="1" ht="24" customHeight="1" spans="1:11">
      <c r="A4" s="4"/>
      <c r="B4" s="7" t="s">
        <v>6</v>
      </c>
      <c r="C4" s="8"/>
      <c r="D4" s="9" t="s">
        <v>7</v>
      </c>
      <c r="E4" s="9" t="s">
        <v>8</v>
      </c>
      <c r="F4" s="9" t="s">
        <v>9</v>
      </c>
      <c r="G4" s="9" t="s">
        <v>10</v>
      </c>
      <c r="H4" s="9" t="s">
        <v>11</v>
      </c>
      <c r="I4" s="34" t="s">
        <v>12</v>
      </c>
      <c r="J4" s="34" t="s">
        <v>13</v>
      </c>
      <c r="K4" s="39"/>
    </row>
    <row r="5" customFormat="1" ht="24" customHeight="1" spans="1:11">
      <c r="A5" s="4"/>
      <c r="B5" s="10" t="s">
        <v>14</v>
      </c>
      <c r="C5" s="11"/>
      <c r="D5" s="12">
        <f t="shared" ref="D5:F5" si="0">SUM(D6,D9)</f>
        <v>90000</v>
      </c>
      <c r="E5" s="12">
        <f t="shared" si="0"/>
        <v>90000</v>
      </c>
      <c r="F5" s="12">
        <f t="shared" si="0"/>
        <v>90000</v>
      </c>
      <c r="G5" s="13">
        <f>F5/E5</f>
        <v>1</v>
      </c>
      <c r="H5" s="14">
        <v>10</v>
      </c>
      <c r="I5" s="14">
        <f>G5*10</f>
        <v>10</v>
      </c>
      <c r="J5" s="14"/>
      <c r="K5" s="40"/>
    </row>
    <row r="6" customFormat="1" ht="24" customHeight="1" spans="1:11">
      <c r="A6" s="4"/>
      <c r="B6" s="10" t="s">
        <v>15</v>
      </c>
      <c r="C6" s="11"/>
      <c r="D6" s="12">
        <f t="shared" ref="D6:F6" si="1">SUM(D7:D8)</f>
        <v>90000</v>
      </c>
      <c r="E6" s="12">
        <f t="shared" si="1"/>
        <v>90000</v>
      </c>
      <c r="F6" s="12">
        <f t="shared" si="1"/>
        <v>90000</v>
      </c>
      <c r="G6" s="14" t="s">
        <v>16</v>
      </c>
      <c r="H6" s="14" t="s">
        <v>16</v>
      </c>
      <c r="I6" s="14" t="s">
        <v>16</v>
      </c>
      <c r="J6" s="14" t="s">
        <v>16</v>
      </c>
      <c r="K6" s="40"/>
    </row>
    <row r="7" customFormat="1" ht="24" customHeight="1" spans="1:11">
      <c r="A7" s="4"/>
      <c r="B7" s="15" t="s">
        <v>17</v>
      </c>
      <c r="C7" s="16"/>
      <c r="D7" s="12">
        <v>90000</v>
      </c>
      <c r="E7" s="12">
        <v>90000</v>
      </c>
      <c r="F7" s="12">
        <v>90000</v>
      </c>
      <c r="G7" s="14" t="s">
        <v>16</v>
      </c>
      <c r="H7" s="14" t="s">
        <v>16</v>
      </c>
      <c r="I7" s="14" t="s">
        <v>16</v>
      </c>
      <c r="J7" s="14" t="s">
        <v>16</v>
      </c>
      <c r="K7" s="40"/>
    </row>
    <row r="8" customFormat="1" ht="24" customHeight="1" spans="1:11">
      <c r="A8" s="4"/>
      <c r="B8" s="15" t="s">
        <v>18</v>
      </c>
      <c r="C8" s="16"/>
      <c r="D8" s="12"/>
      <c r="E8" s="12"/>
      <c r="F8" s="12"/>
      <c r="G8" s="14" t="s">
        <v>16</v>
      </c>
      <c r="H8" s="14" t="s">
        <v>16</v>
      </c>
      <c r="I8" s="14" t="s">
        <v>16</v>
      </c>
      <c r="J8" s="14" t="s">
        <v>16</v>
      </c>
      <c r="K8" s="40"/>
    </row>
    <row r="9" customFormat="1"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43" t="s">
        <v>125</v>
      </c>
      <c r="C11" s="44"/>
      <c r="D11" s="44"/>
      <c r="E11" s="45"/>
      <c r="F11" s="43" t="s">
        <v>126</v>
      </c>
      <c r="G11" s="44"/>
      <c r="H11" s="44"/>
      <c r="I11" s="44"/>
      <c r="J11" s="45"/>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6" t="s">
        <v>30</v>
      </c>
      <c r="C13" s="24" t="s">
        <v>31</v>
      </c>
      <c r="D13" s="27" t="s">
        <v>66</v>
      </c>
      <c r="E13" s="27" t="s">
        <v>99</v>
      </c>
      <c r="F13" s="27" t="s">
        <v>99</v>
      </c>
      <c r="G13" s="30"/>
      <c r="H13" s="24">
        <v>20</v>
      </c>
      <c r="I13" s="24">
        <v>20</v>
      </c>
      <c r="J13" s="24"/>
    </row>
    <row r="14" customFormat="1" ht="24" customHeight="1" spans="1:10">
      <c r="A14" s="25"/>
      <c r="B14" s="17"/>
      <c r="C14" s="24" t="s">
        <v>37</v>
      </c>
      <c r="D14" s="27" t="s">
        <v>68</v>
      </c>
      <c r="E14" s="27" t="s">
        <v>99</v>
      </c>
      <c r="F14" s="27" t="s">
        <v>99</v>
      </c>
      <c r="G14" s="30"/>
      <c r="H14" s="24">
        <v>20</v>
      </c>
      <c r="I14" s="24">
        <v>20</v>
      </c>
      <c r="J14" s="24"/>
    </row>
    <row r="15" customFormat="1" ht="24" customHeight="1" spans="1:10">
      <c r="A15" s="25"/>
      <c r="B15" s="17"/>
      <c r="C15" s="26" t="s">
        <v>39</v>
      </c>
      <c r="D15" s="27"/>
      <c r="E15" s="27"/>
      <c r="F15" s="27"/>
      <c r="G15" s="30"/>
      <c r="H15" s="24">
        <v>5</v>
      </c>
      <c r="I15" s="24">
        <v>0</v>
      </c>
      <c r="J15" s="24"/>
    </row>
    <row r="16" customFormat="1" ht="24" customHeight="1" spans="1:10">
      <c r="A16" s="25"/>
      <c r="B16" s="34"/>
      <c r="C16" s="26" t="s">
        <v>41</v>
      </c>
      <c r="D16" s="30" t="s">
        <v>70</v>
      </c>
      <c r="E16" s="24" t="s">
        <v>71</v>
      </c>
      <c r="F16" s="31">
        <v>1</v>
      </c>
      <c r="G16" s="30"/>
      <c r="H16" s="24">
        <v>5</v>
      </c>
      <c r="I16" s="24">
        <v>5</v>
      </c>
      <c r="J16" s="24"/>
    </row>
    <row r="17" ht="24" customHeight="1" spans="1:10">
      <c r="A17" s="25"/>
      <c r="B17" s="24" t="s">
        <v>44</v>
      </c>
      <c r="C17" s="26" t="s">
        <v>45</v>
      </c>
      <c r="D17" s="27" t="s">
        <v>45</v>
      </c>
      <c r="E17" s="27" t="s">
        <v>47</v>
      </c>
      <c r="F17" s="27" t="s">
        <v>47</v>
      </c>
      <c r="G17" s="30"/>
      <c r="H17" s="24">
        <v>30</v>
      </c>
      <c r="I17" s="24">
        <v>30</v>
      </c>
      <c r="J17" s="24"/>
    </row>
    <row r="18" ht="24" customHeight="1" spans="1:10">
      <c r="A18" s="25"/>
      <c r="B18" s="24" t="s">
        <v>53</v>
      </c>
      <c r="C18" s="24" t="s">
        <v>54</v>
      </c>
      <c r="D18" s="27" t="s">
        <v>54</v>
      </c>
      <c r="E18" s="27" t="s">
        <v>55</v>
      </c>
      <c r="F18" s="27" t="s">
        <v>55</v>
      </c>
      <c r="G18" s="30"/>
      <c r="H18" s="24">
        <v>10</v>
      </c>
      <c r="I18" s="24">
        <v>10</v>
      </c>
      <c r="J18" s="24"/>
    </row>
    <row r="19" ht="45" customHeight="1" spans="1:10">
      <c r="A19" s="32" t="s">
        <v>56</v>
      </c>
      <c r="B19" s="32"/>
      <c r="C19" s="32"/>
      <c r="D19" s="32"/>
      <c r="E19" s="32"/>
      <c r="F19" s="32"/>
      <c r="G19" s="32"/>
      <c r="H19" s="32">
        <f>SUM(H13:H18)+H5</f>
        <v>100</v>
      </c>
      <c r="I19" s="32">
        <f>SUM(I13:I18)+I5</f>
        <v>95</v>
      </c>
      <c r="J19" s="32"/>
    </row>
    <row r="20" ht="51" customHeight="1" spans="1:10">
      <c r="A20" s="35" t="s">
        <v>57</v>
      </c>
      <c r="B20" s="49" t="s">
        <v>127</v>
      </c>
      <c r="C20" s="50"/>
      <c r="D20" s="50"/>
      <c r="E20" s="50"/>
      <c r="F20" s="50"/>
      <c r="G20" s="50"/>
      <c r="H20" s="50"/>
      <c r="I20" s="50"/>
      <c r="J20" s="51"/>
    </row>
    <row r="21" ht="71" customHeight="1" spans="1:10">
      <c r="A21" s="35" t="s">
        <v>59</v>
      </c>
      <c r="B21" s="6"/>
      <c r="C21" s="6"/>
      <c r="D21" s="6"/>
      <c r="E21" s="6"/>
      <c r="F21" s="6"/>
      <c r="G21" s="6"/>
      <c r="H21" s="6"/>
      <c r="I21" s="6"/>
      <c r="J21" s="6"/>
    </row>
    <row r="22" ht="173"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75" right="0.75" top="1" bottom="1" header="0.5" footer="0.5"/>
  <pageSetup paperSize="9" scale="6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workbookViewId="0">
      <selection activeCell="B21" sqref="B21:J21"/>
    </sheetView>
  </sheetViews>
  <sheetFormatPr defaultColWidth="8.89166666666667" defaultRowHeight="13.5"/>
  <cols>
    <col min="1" max="1" width="11.875" customWidth="1"/>
    <col min="2" max="2" width="8.775" customWidth="1"/>
    <col min="3" max="3" width="10.125" customWidth="1"/>
    <col min="4" max="4" width="17"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26" customHeight="1" spans="1:10">
      <c r="A1" s="2" t="s">
        <v>0</v>
      </c>
      <c r="B1" s="2"/>
      <c r="C1" s="2"/>
      <c r="D1" s="2"/>
      <c r="E1" s="2"/>
      <c r="F1" s="2"/>
      <c r="G1" s="2"/>
      <c r="H1" s="2"/>
      <c r="I1" s="2"/>
      <c r="J1" s="2"/>
    </row>
    <row r="2" ht="26" customHeight="1" spans="1:10">
      <c r="A2" s="3" t="s">
        <v>128</v>
      </c>
      <c r="B2" s="3"/>
      <c r="C2" s="3"/>
      <c r="D2" s="3"/>
      <c r="E2" s="3" t="s">
        <v>129</v>
      </c>
      <c r="F2" s="3"/>
      <c r="G2" s="3"/>
      <c r="H2" s="3" t="s">
        <v>130</v>
      </c>
      <c r="I2" s="3"/>
      <c r="J2" s="3"/>
    </row>
    <row r="3" ht="24" customHeight="1" spans="1:10">
      <c r="A3" s="4" t="s">
        <v>4</v>
      </c>
      <c r="B3" s="5" t="s">
        <v>131</v>
      </c>
      <c r="C3" s="6"/>
      <c r="D3" s="6"/>
      <c r="E3" s="6"/>
      <c r="F3" s="6"/>
      <c r="G3" s="6"/>
      <c r="H3" s="6"/>
      <c r="I3" s="6"/>
      <c r="J3" s="6"/>
    </row>
    <row r="4" customFormat="1" ht="24" customHeight="1" spans="1:11">
      <c r="A4" s="4"/>
      <c r="B4" s="7" t="s">
        <v>6</v>
      </c>
      <c r="C4" s="8"/>
      <c r="D4" s="9" t="s">
        <v>7</v>
      </c>
      <c r="E4" s="9" t="s">
        <v>8</v>
      </c>
      <c r="F4" s="9" t="s">
        <v>9</v>
      </c>
      <c r="G4" s="9" t="s">
        <v>10</v>
      </c>
      <c r="H4" s="9" t="s">
        <v>11</v>
      </c>
      <c r="I4" s="34" t="s">
        <v>12</v>
      </c>
      <c r="J4" s="34" t="s">
        <v>13</v>
      </c>
      <c r="K4" s="39"/>
    </row>
    <row r="5" customFormat="1" ht="24" customHeight="1" spans="1:11">
      <c r="A5" s="4"/>
      <c r="B5" s="10" t="s">
        <v>14</v>
      </c>
      <c r="C5" s="11"/>
      <c r="D5" s="12">
        <f t="shared" ref="D5:F5" si="0">SUM(D6,D9)</f>
        <v>50000</v>
      </c>
      <c r="E5" s="12">
        <f t="shared" si="0"/>
        <v>50000</v>
      </c>
      <c r="F5" s="12">
        <f t="shared" si="0"/>
        <v>50000</v>
      </c>
      <c r="G5" s="13">
        <f>F5/E5</f>
        <v>1</v>
      </c>
      <c r="H5" s="14">
        <v>10</v>
      </c>
      <c r="I5" s="14">
        <f>G5*10</f>
        <v>10</v>
      </c>
      <c r="J5" s="14"/>
      <c r="K5" s="40"/>
    </row>
    <row r="6" customFormat="1" ht="24" customHeight="1" spans="1:11">
      <c r="A6" s="4"/>
      <c r="B6" s="10" t="s">
        <v>15</v>
      </c>
      <c r="C6" s="11"/>
      <c r="D6" s="12">
        <f t="shared" ref="D6:F6" si="1">SUM(D7:D8)</f>
        <v>50000</v>
      </c>
      <c r="E6" s="12">
        <f t="shared" si="1"/>
        <v>50000</v>
      </c>
      <c r="F6" s="12">
        <f t="shared" si="1"/>
        <v>50000</v>
      </c>
      <c r="G6" s="14" t="s">
        <v>16</v>
      </c>
      <c r="H6" s="14" t="s">
        <v>16</v>
      </c>
      <c r="I6" s="14" t="s">
        <v>16</v>
      </c>
      <c r="J6" s="14" t="s">
        <v>16</v>
      </c>
      <c r="K6" s="40"/>
    </row>
    <row r="7" customFormat="1" ht="24" customHeight="1" spans="1:11">
      <c r="A7" s="4"/>
      <c r="B7" s="15" t="s">
        <v>17</v>
      </c>
      <c r="C7" s="16"/>
      <c r="D7" s="12">
        <v>50000</v>
      </c>
      <c r="E7" s="12">
        <v>50000</v>
      </c>
      <c r="F7" s="12">
        <v>50000</v>
      </c>
      <c r="G7" s="14" t="s">
        <v>16</v>
      </c>
      <c r="H7" s="14" t="s">
        <v>16</v>
      </c>
      <c r="I7" s="14" t="s">
        <v>16</v>
      </c>
      <c r="J7" s="14" t="s">
        <v>16</v>
      </c>
      <c r="K7" s="40"/>
    </row>
    <row r="8" customFormat="1" ht="24" customHeight="1" spans="1:11">
      <c r="A8" s="4"/>
      <c r="B8" s="15" t="s">
        <v>18</v>
      </c>
      <c r="C8" s="16"/>
      <c r="D8" s="12"/>
      <c r="E8" s="12"/>
      <c r="F8" s="12"/>
      <c r="G8" s="14" t="s">
        <v>16</v>
      </c>
      <c r="H8" s="14" t="s">
        <v>16</v>
      </c>
      <c r="I8" s="14" t="s">
        <v>16</v>
      </c>
      <c r="J8" s="14" t="s">
        <v>16</v>
      </c>
      <c r="K8" s="40"/>
    </row>
    <row r="9" customFormat="1" ht="24" customHeight="1" spans="1:11">
      <c r="A9" s="4"/>
      <c r="B9" s="10" t="s">
        <v>19</v>
      </c>
      <c r="C9" s="11"/>
      <c r="D9" s="12"/>
      <c r="E9" s="12"/>
      <c r="F9" s="12"/>
      <c r="G9" s="14" t="s">
        <v>16</v>
      </c>
      <c r="H9" s="14" t="s">
        <v>16</v>
      </c>
      <c r="I9" s="14" t="s">
        <v>16</v>
      </c>
      <c r="J9" s="14" t="s">
        <v>16</v>
      </c>
      <c r="K9" s="40"/>
    </row>
    <row r="10" ht="24" customHeight="1" spans="1:10">
      <c r="A10" s="17" t="s">
        <v>20</v>
      </c>
      <c r="B10" s="18" t="s">
        <v>21</v>
      </c>
      <c r="C10" s="19"/>
      <c r="D10" s="19"/>
      <c r="E10" s="20"/>
      <c r="F10" s="18" t="s">
        <v>22</v>
      </c>
      <c r="G10" s="19"/>
      <c r="H10" s="19"/>
      <c r="I10" s="19"/>
      <c r="J10" s="20"/>
    </row>
    <row r="11" ht="24" customHeight="1" spans="1:10">
      <c r="A11" s="21"/>
      <c r="B11" s="22" t="s">
        <v>132</v>
      </c>
      <c r="C11" s="10"/>
      <c r="D11" s="10"/>
      <c r="E11" s="11"/>
      <c r="F11" s="22" t="s">
        <v>132</v>
      </c>
      <c r="G11" s="10"/>
      <c r="H11" s="10"/>
      <c r="I11" s="10"/>
      <c r="J11" s="11"/>
    </row>
    <row r="12" s="1" customFormat="1" ht="24" customHeight="1" spans="1:10">
      <c r="A12" s="23" t="s">
        <v>23</v>
      </c>
      <c r="B12" s="24" t="s">
        <v>24</v>
      </c>
      <c r="C12" s="24" t="s">
        <v>25</v>
      </c>
      <c r="D12" s="24" t="s">
        <v>26</v>
      </c>
      <c r="E12" s="24" t="s">
        <v>27</v>
      </c>
      <c r="F12" s="24" t="s">
        <v>28</v>
      </c>
      <c r="G12" s="24" t="s">
        <v>29</v>
      </c>
      <c r="H12" s="24" t="s">
        <v>11</v>
      </c>
      <c r="I12" s="24" t="s">
        <v>12</v>
      </c>
      <c r="J12" s="24" t="s">
        <v>13</v>
      </c>
    </row>
    <row r="13" ht="24" customHeight="1" spans="1:10">
      <c r="A13" s="25"/>
      <c r="B13" s="26" t="s">
        <v>30</v>
      </c>
      <c r="C13" s="24" t="s">
        <v>31</v>
      </c>
      <c r="D13" s="30" t="s">
        <v>133</v>
      </c>
      <c r="E13" s="28" t="s">
        <v>134</v>
      </c>
      <c r="F13" s="29" t="s">
        <v>135</v>
      </c>
      <c r="G13" s="30"/>
      <c r="H13" s="24">
        <v>20</v>
      </c>
      <c r="I13" s="24">
        <v>20</v>
      </c>
      <c r="J13" s="24"/>
    </row>
    <row r="14" customFormat="1" ht="24" customHeight="1" spans="1:10">
      <c r="A14" s="25"/>
      <c r="B14" s="17"/>
      <c r="C14" s="24" t="s">
        <v>37</v>
      </c>
      <c r="D14" s="30" t="s">
        <v>136</v>
      </c>
      <c r="E14" s="28" t="s">
        <v>134</v>
      </c>
      <c r="F14" s="29" t="s">
        <v>134</v>
      </c>
      <c r="G14" s="30"/>
      <c r="H14" s="24">
        <v>20</v>
      </c>
      <c r="I14" s="24">
        <v>20</v>
      </c>
      <c r="J14" s="24"/>
    </row>
    <row r="15" customFormat="1" ht="24" customHeight="1" spans="1:10">
      <c r="A15" s="25"/>
      <c r="B15" s="17"/>
      <c r="C15" s="24" t="s">
        <v>39</v>
      </c>
      <c r="D15" s="119" t="s">
        <v>137</v>
      </c>
      <c r="E15" s="33">
        <v>1</v>
      </c>
      <c r="F15" s="33">
        <v>1</v>
      </c>
      <c r="G15" s="30"/>
      <c r="H15" s="24">
        <v>5</v>
      </c>
      <c r="I15" s="24">
        <v>5</v>
      </c>
      <c r="J15" s="24"/>
    </row>
    <row r="16" customFormat="1" ht="24" customHeight="1" spans="1:10">
      <c r="A16" s="25"/>
      <c r="B16" s="34"/>
      <c r="C16" s="26" t="s">
        <v>41</v>
      </c>
      <c r="D16" s="30" t="s">
        <v>70</v>
      </c>
      <c r="E16" s="24" t="s">
        <v>71</v>
      </c>
      <c r="F16" s="31">
        <v>1</v>
      </c>
      <c r="G16" s="30"/>
      <c r="H16" s="24">
        <v>5</v>
      </c>
      <c r="I16" s="24">
        <v>5</v>
      </c>
      <c r="J16" s="24"/>
    </row>
    <row r="17" ht="24" customHeight="1" spans="1:10">
      <c r="A17" s="25"/>
      <c r="B17" s="24" t="s">
        <v>44</v>
      </c>
      <c r="C17" s="26" t="s">
        <v>45</v>
      </c>
      <c r="D17" s="30" t="s">
        <v>138</v>
      </c>
      <c r="E17" s="24" t="s">
        <v>139</v>
      </c>
      <c r="F17" s="24" t="s">
        <v>140</v>
      </c>
      <c r="G17" s="30"/>
      <c r="H17" s="24">
        <v>30</v>
      </c>
      <c r="I17" s="24">
        <v>30</v>
      </c>
      <c r="J17" s="24"/>
    </row>
    <row r="18" ht="24" customHeight="1" spans="1:10">
      <c r="A18" s="25"/>
      <c r="B18" s="24" t="s">
        <v>53</v>
      </c>
      <c r="C18" s="24" t="s">
        <v>54</v>
      </c>
      <c r="D18" s="24" t="s">
        <v>55</v>
      </c>
      <c r="E18" s="24" t="s">
        <v>55</v>
      </c>
      <c r="F18" s="24" t="s">
        <v>55</v>
      </c>
      <c r="G18" s="30"/>
      <c r="H18" s="24">
        <v>10</v>
      </c>
      <c r="I18" s="24">
        <v>10</v>
      </c>
      <c r="J18" s="24"/>
    </row>
    <row r="19" ht="45" customHeight="1" spans="1:10">
      <c r="A19" s="32" t="s">
        <v>56</v>
      </c>
      <c r="B19" s="32"/>
      <c r="C19" s="32"/>
      <c r="D19" s="32"/>
      <c r="E19" s="32"/>
      <c r="F19" s="32"/>
      <c r="G19" s="32"/>
      <c r="H19" s="32">
        <f>SUM(H13:H18)+H5</f>
        <v>100</v>
      </c>
      <c r="I19" s="32">
        <f>SUM(I13:I18)+I5</f>
        <v>100</v>
      </c>
      <c r="J19" s="32"/>
    </row>
    <row r="20" ht="41" customHeight="1" spans="1:10">
      <c r="A20" s="35" t="s">
        <v>57</v>
      </c>
      <c r="B20" s="36" t="s">
        <v>141</v>
      </c>
      <c r="C20" s="37"/>
      <c r="D20" s="37"/>
      <c r="E20" s="37"/>
      <c r="F20" s="37"/>
      <c r="G20" s="37"/>
      <c r="H20" s="37"/>
      <c r="I20" s="37"/>
      <c r="J20" s="41"/>
    </row>
    <row r="21" ht="71" customHeight="1" spans="1:10">
      <c r="A21" s="35" t="s">
        <v>59</v>
      </c>
      <c r="B21" s="6"/>
      <c r="C21" s="6"/>
      <c r="D21" s="6"/>
      <c r="E21" s="6"/>
      <c r="F21" s="6"/>
      <c r="G21" s="6"/>
      <c r="H21" s="6"/>
      <c r="I21" s="6"/>
      <c r="J21" s="6"/>
    </row>
    <row r="22" ht="173" customHeight="1" spans="1:10">
      <c r="A22" s="38" t="s">
        <v>60</v>
      </c>
      <c r="B22" s="38"/>
      <c r="C22" s="38"/>
      <c r="D22" s="38"/>
      <c r="E22" s="38"/>
      <c r="F22" s="38"/>
      <c r="G22" s="38"/>
      <c r="H22" s="38"/>
      <c r="I22" s="38"/>
      <c r="J22" s="38"/>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19:G19"/>
    <mergeCell ref="B20:J20"/>
    <mergeCell ref="B21:J21"/>
    <mergeCell ref="A22:J22"/>
    <mergeCell ref="A3:A9"/>
    <mergeCell ref="A10:A11"/>
    <mergeCell ref="A12:A18"/>
    <mergeCell ref="B13:B16"/>
    <mergeCell ref="K4:K9"/>
  </mergeCells>
  <pageMargins left="0.275" right="0.196527777777778" top="0.432638888888889" bottom="0.275" header="0.236111111111111" footer="0.196527777777778"/>
  <pageSetup paperSize="9" scale="82"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24</vt:i4>
      </vt:variant>
    </vt:vector>
  </HeadingPairs>
  <TitlesOfParts>
    <vt:vector size="24" baseType="lpstr">
      <vt:lpstr>1考试考务费</vt:lpstr>
      <vt:lpstr>2老龄事业发展项目</vt:lpstr>
      <vt:lpstr>3驻村体检</vt:lpstr>
      <vt:lpstr>4卫健宣传</vt:lpstr>
      <vt:lpstr>5走进凉都</vt:lpstr>
      <vt:lpstr>6创卫</vt:lpstr>
      <vt:lpstr>7医改</vt:lpstr>
      <vt:lpstr>8医政</vt:lpstr>
      <vt:lpstr>9妇幼</vt:lpstr>
      <vt:lpstr>10健扶经费</vt:lpstr>
      <vt:lpstr>11小药箱</vt:lpstr>
      <vt:lpstr>12基药补助</vt:lpstr>
      <vt:lpstr>13村医补助</vt:lpstr>
      <vt:lpstr>14基卫经费</vt:lpstr>
      <vt:lpstr>15基卫补助</vt:lpstr>
      <vt:lpstr>16山地救援</vt:lpstr>
      <vt:lpstr>17重卫应急</vt:lpstr>
      <vt:lpstr>18麻风补助</vt:lpstr>
      <vt:lpstr>19中医论坛</vt:lpstr>
      <vt:lpstr>20独子费</vt:lpstr>
      <vt:lpstr>21公益金</vt:lpstr>
      <vt:lpstr>22利导补助</vt:lpstr>
      <vt:lpstr>23手术补助</vt:lpstr>
      <vt:lpstr>24孕优补助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左婕</dc:creator>
  <cp:lastModifiedBy>Daisy</cp:lastModifiedBy>
  <dcterms:created xsi:type="dcterms:W3CDTF">2019-12-16T07:13:00Z</dcterms:created>
  <dcterms:modified xsi:type="dcterms:W3CDTF">2020-03-16T02:56:14Z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